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08" yWindow="408" windowWidth="14256" windowHeight="13176" tabRatio="95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рівіврч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'10'!$A$1:$AB$37</definedName>
    <definedName name="_xlnm.Print_Area" localSheetId="10">'11'!$A$1:$I$20</definedName>
    <definedName name="_xlnm.Print_Area" localSheetId="11">'12'!$A$1:$AB$38</definedName>
    <definedName name="_xlnm.Print_Area" localSheetId="12">'13'!$A$1:$AB$38</definedName>
    <definedName name="_xlnm.Print_Area" localSheetId="13">'14'!$A$1:$I$20</definedName>
    <definedName name="_xlnm.Print_Area" localSheetId="14">'15'!$A$1:$AB$37</definedName>
    <definedName name="_xlnm.Print_Area" localSheetId="15">'16'!$A$1:$AB$37</definedName>
    <definedName name="_xlnm.Print_Area" localSheetId="1">'2'!$A$1:$AB$36</definedName>
    <definedName name="_xlnm.Print_Area" localSheetId="2">'3'!$A$1:$E$17</definedName>
    <definedName name="_xlnm.Print_Area" localSheetId="3">'4'!$A$1:$AB$36</definedName>
    <definedName name="_xlnm.Print_Area" localSheetId="4">'5'!$A$1:$E$18</definedName>
    <definedName name="_xlnm.Print_Area" localSheetId="5">'6'!$A$1:$AB$37</definedName>
    <definedName name="_xlnm.Print_Area" localSheetId="6">'7'!$A$1:$E$18</definedName>
    <definedName name="_xlnm.Print_Area" localSheetId="7">'8'!$A$1:$AB$35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45"/>
  <c r="G13"/>
  <c r="G12"/>
  <c r="G11"/>
  <c r="G10"/>
  <c r="G9"/>
  <c r="F8" i="47"/>
  <c r="G8" i="45"/>
  <c r="C8"/>
  <c r="C10"/>
  <c r="AA9" i="47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8"/>
  <c r="N8" l="1"/>
  <c r="V9"/>
  <c r="V13"/>
  <c r="V17"/>
  <c r="V21"/>
  <c r="V25"/>
  <c r="V29"/>
  <c r="V33"/>
  <c r="V37"/>
  <c r="B18" i="45"/>
  <c r="B8"/>
  <c r="G20"/>
  <c r="G19"/>
  <c r="G18"/>
  <c r="H18" s="1"/>
  <c r="Z9" i="47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8"/>
  <c r="N9"/>
  <c r="N10"/>
  <c r="N11"/>
  <c r="N12"/>
  <c r="N13"/>
  <c r="N14"/>
  <c r="N15"/>
  <c r="N16"/>
  <c r="N17"/>
  <c r="N18"/>
  <c r="N19"/>
  <c r="N20"/>
  <c r="N21"/>
  <c r="N22"/>
  <c r="N23"/>
  <c r="N24"/>
  <c r="N25"/>
  <c r="P25" s="1"/>
  <c r="N26"/>
  <c r="N27"/>
  <c r="N28"/>
  <c r="N29"/>
  <c r="P29" s="1"/>
  <c r="N30"/>
  <c r="N31"/>
  <c r="N32"/>
  <c r="N33"/>
  <c r="N34"/>
  <c r="N35"/>
  <c r="N36"/>
  <c r="N37"/>
  <c r="P37" s="1"/>
  <c r="K9"/>
  <c r="K10"/>
  <c r="K11"/>
  <c r="K12"/>
  <c r="K13"/>
  <c r="M13" s="1"/>
  <c r="K14"/>
  <c r="K15"/>
  <c r="K16"/>
  <c r="K17"/>
  <c r="K18"/>
  <c r="K19"/>
  <c r="K20"/>
  <c r="K21"/>
  <c r="M21" s="1"/>
  <c r="K22"/>
  <c r="K23"/>
  <c r="K24"/>
  <c r="K25"/>
  <c r="K26"/>
  <c r="K27"/>
  <c r="K28"/>
  <c r="K29"/>
  <c r="M29" s="1"/>
  <c r="K30"/>
  <c r="K31"/>
  <c r="K32"/>
  <c r="K33"/>
  <c r="K34"/>
  <c r="K35"/>
  <c r="K36"/>
  <c r="K37"/>
  <c r="M37" s="1"/>
  <c r="K8"/>
  <c r="H9"/>
  <c r="H10"/>
  <c r="H11"/>
  <c r="H12"/>
  <c r="H13"/>
  <c r="H14"/>
  <c r="J14" s="1"/>
  <c r="H15"/>
  <c r="H16"/>
  <c r="H17"/>
  <c r="H18"/>
  <c r="H19"/>
  <c r="H20"/>
  <c r="H21"/>
  <c r="H22"/>
  <c r="J22" s="1"/>
  <c r="H23"/>
  <c r="H24"/>
  <c r="H25"/>
  <c r="H26"/>
  <c r="H27"/>
  <c r="H28"/>
  <c r="H29"/>
  <c r="H30"/>
  <c r="J30" s="1"/>
  <c r="H31"/>
  <c r="H32"/>
  <c r="H33"/>
  <c r="H34"/>
  <c r="H35"/>
  <c r="H36"/>
  <c r="H37"/>
  <c r="H8"/>
  <c r="J8" s="1"/>
  <c r="F10" i="45"/>
  <c r="I10" s="1"/>
  <c r="E9" i="4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G33" s="1"/>
  <c r="E34"/>
  <c r="E35"/>
  <c r="E36"/>
  <c r="E37"/>
  <c r="E8"/>
  <c r="B9"/>
  <c r="B10"/>
  <c r="D10" s="1"/>
  <c r="B11"/>
  <c r="B12"/>
  <c r="D12" s="1"/>
  <c r="B13"/>
  <c r="B14"/>
  <c r="D14" s="1"/>
  <c r="B15"/>
  <c r="B16"/>
  <c r="D16" s="1"/>
  <c r="B17"/>
  <c r="B18"/>
  <c r="D18" s="1"/>
  <c r="B19"/>
  <c r="B20"/>
  <c r="D20" s="1"/>
  <c r="B21"/>
  <c r="B22"/>
  <c r="B23"/>
  <c r="B24"/>
  <c r="D24" s="1"/>
  <c r="B25"/>
  <c r="B26"/>
  <c r="D26" s="1"/>
  <c r="B27"/>
  <c r="B28"/>
  <c r="D28" s="1"/>
  <c r="B29"/>
  <c r="B30"/>
  <c r="B31"/>
  <c r="B32"/>
  <c r="D32" s="1"/>
  <c r="B33"/>
  <c r="B34"/>
  <c r="D34" s="1"/>
  <c r="B35"/>
  <c r="B36"/>
  <c r="D36" s="1"/>
  <c r="B37"/>
  <c r="B8"/>
  <c r="D8" s="1"/>
  <c r="F20" i="45"/>
  <c r="F19"/>
  <c r="F13"/>
  <c r="F12"/>
  <c r="F11"/>
  <c r="F9"/>
  <c r="F8"/>
  <c r="C20"/>
  <c r="C19"/>
  <c r="C18"/>
  <c r="C13"/>
  <c r="C12"/>
  <c r="C11"/>
  <c r="C9"/>
  <c r="B20"/>
  <c r="B19"/>
  <c r="B13"/>
  <c r="B12"/>
  <c r="B10"/>
  <c r="B11"/>
  <c r="B9"/>
  <c r="E12" l="1"/>
  <c r="E11"/>
  <c r="E19"/>
  <c r="E18"/>
  <c r="S33" i="47"/>
  <c r="S25"/>
  <c r="S17"/>
  <c r="S9"/>
  <c r="Y33"/>
  <c r="P8"/>
  <c r="AB8"/>
  <c r="AB18"/>
  <c r="D37"/>
  <c r="D29"/>
  <c r="P30"/>
  <c r="V8"/>
  <c r="V30"/>
  <c r="V22"/>
  <c r="V10"/>
  <c r="G22"/>
  <c r="J33"/>
  <c r="J25"/>
  <c r="J17"/>
  <c r="J9"/>
  <c r="AB37"/>
  <c r="AB29"/>
  <c r="AB21"/>
  <c r="AB13"/>
  <c r="D25"/>
  <c r="P22"/>
  <c r="V26"/>
  <c r="V14"/>
  <c r="I11" i="45"/>
  <c r="G25" i="47"/>
  <c r="G17"/>
  <c r="G9"/>
  <c r="J36"/>
  <c r="J32"/>
  <c r="J28"/>
  <c r="J24"/>
  <c r="J20"/>
  <c r="J16"/>
  <c r="J12"/>
  <c r="S8"/>
  <c r="S34"/>
  <c r="S30"/>
  <c r="S26"/>
  <c r="S22"/>
  <c r="S18"/>
  <c r="S14"/>
  <c r="S10"/>
  <c r="P34"/>
  <c r="P26"/>
  <c r="P18"/>
  <c r="P14"/>
  <c r="P10"/>
  <c r="P17"/>
  <c r="Y21"/>
  <c r="V34"/>
  <c r="V18"/>
  <c r="D17"/>
  <c r="Y34"/>
  <c r="Y26"/>
  <c r="Y18"/>
  <c r="Y10"/>
  <c r="AB36"/>
  <c r="AB32"/>
  <c r="AB28"/>
  <c r="AB24"/>
  <c r="AB20"/>
  <c r="AB16"/>
  <c r="AB12"/>
  <c r="J37"/>
  <c r="J29"/>
  <c r="J21"/>
  <c r="J13"/>
  <c r="M34"/>
  <c r="M26"/>
  <c r="M18"/>
  <c r="M10"/>
  <c r="P36"/>
  <c r="P32"/>
  <c r="P28"/>
  <c r="P24"/>
  <c r="P20"/>
  <c r="P16"/>
  <c r="P12"/>
  <c r="V36"/>
  <c r="V32"/>
  <c r="V28"/>
  <c r="V24"/>
  <c r="V20"/>
  <c r="V16"/>
  <c r="V12"/>
  <c r="I20" i="45"/>
  <c r="G37" i="47"/>
  <c r="G29"/>
  <c r="G21"/>
  <c r="G13"/>
  <c r="S37"/>
  <c r="S29"/>
  <c r="S21"/>
  <c r="S13"/>
  <c r="AB33"/>
  <c r="AB25"/>
  <c r="AB17"/>
  <c r="AB9"/>
  <c r="D30"/>
  <c r="D22"/>
  <c r="G8"/>
  <c r="G34"/>
  <c r="G30"/>
  <c r="G26"/>
  <c r="G18"/>
  <c r="G14"/>
  <c r="G10"/>
  <c r="M33"/>
  <c r="M25"/>
  <c r="M17"/>
  <c r="M9"/>
  <c r="AB34"/>
  <c r="AB30"/>
  <c r="AB26"/>
  <c r="AB22"/>
  <c r="AB14"/>
  <c r="AB10"/>
  <c r="D33"/>
  <c r="D21"/>
  <c r="D13"/>
  <c r="D9"/>
  <c r="P33"/>
  <c r="P21"/>
  <c r="P13"/>
  <c r="P9"/>
  <c r="I9" i="45"/>
  <c r="H9"/>
  <c r="I13"/>
  <c r="H13"/>
  <c r="J34" i="47"/>
  <c r="J26"/>
  <c r="J18"/>
  <c r="J10"/>
  <c r="Y37"/>
  <c r="Y29"/>
  <c r="Y25"/>
  <c r="Y17"/>
  <c r="Y13"/>
  <c r="Y9"/>
  <c r="H10" i="45"/>
  <c r="D35" i="47"/>
  <c r="D31"/>
  <c r="D27"/>
  <c r="D23"/>
  <c r="D19"/>
  <c r="D15"/>
  <c r="D11"/>
  <c r="J35"/>
  <c r="J31"/>
  <c r="J27"/>
  <c r="J23"/>
  <c r="J19"/>
  <c r="J15"/>
  <c r="J11"/>
  <c r="P35"/>
  <c r="P31"/>
  <c r="P27"/>
  <c r="P23"/>
  <c r="P19"/>
  <c r="P15"/>
  <c r="P11"/>
  <c r="V35"/>
  <c r="V31"/>
  <c r="V27"/>
  <c r="V23"/>
  <c r="V19"/>
  <c r="V15"/>
  <c r="V11"/>
  <c r="AB35"/>
  <c r="AB31"/>
  <c r="AB27"/>
  <c r="AB23"/>
  <c r="AB19"/>
  <c r="AB15"/>
  <c r="AB11"/>
  <c r="M8"/>
  <c r="M30"/>
  <c r="M22"/>
  <c r="M14"/>
  <c r="M36"/>
  <c r="M32"/>
  <c r="M28"/>
  <c r="M24"/>
  <c r="M20"/>
  <c r="M16"/>
  <c r="M12"/>
  <c r="Y36"/>
  <c r="Y32"/>
  <c r="Y28"/>
  <c r="Y24"/>
  <c r="Y20"/>
  <c r="Y16"/>
  <c r="Y12"/>
  <c r="D11" i="45"/>
  <c r="Y8" i="47"/>
  <c r="Y30"/>
  <c r="Y22"/>
  <c r="Y14"/>
  <c r="H8" i="45"/>
  <c r="I8"/>
  <c r="H20"/>
  <c r="G35" i="47"/>
  <c r="G31"/>
  <c r="G27"/>
  <c r="G23"/>
  <c r="G19"/>
  <c r="G15"/>
  <c r="G11"/>
  <c r="M35"/>
  <c r="M31"/>
  <c r="M27"/>
  <c r="M23"/>
  <c r="M19"/>
  <c r="M15"/>
  <c r="M11"/>
  <c r="S35"/>
  <c r="S31"/>
  <c r="S27"/>
  <c r="S23"/>
  <c r="S19"/>
  <c r="S15"/>
  <c r="S11"/>
  <c r="D12" i="45"/>
  <c r="E20"/>
  <c r="D20"/>
  <c r="E9"/>
  <c r="D9"/>
  <c r="E10"/>
  <c r="D19"/>
  <c r="I19"/>
  <c r="H19"/>
  <c r="E13"/>
  <c r="D13"/>
  <c r="D10"/>
  <c r="H12"/>
  <c r="H11"/>
  <c r="D18"/>
  <c r="G36" i="47"/>
  <c r="G32"/>
  <c r="G28"/>
  <c r="G24"/>
  <c r="G20"/>
  <c r="G16"/>
  <c r="G12"/>
  <c r="S36"/>
  <c r="S32"/>
  <c r="S28"/>
  <c r="S24"/>
  <c r="S20"/>
  <c r="S16"/>
  <c r="S12"/>
  <c r="I12" i="45"/>
  <c r="Y35" i="47"/>
  <c r="Y31"/>
  <c r="Y27"/>
  <c r="Y23"/>
  <c r="Y19"/>
  <c r="Y15"/>
  <c r="Y11"/>
  <c r="I18" i="45"/>
  <c r="E8"/>
  <c r="D8"/>
</calcChain>
</file>

<file path=xl/sharedStrings.xml><?xml version="1.0" encoding="utf-8"?>
<sst xmlns="http://schemas.openxmlformats.org/spreadsheetml/2006/main" count="741" uniqueCount="143">
  <si>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</si>
  <si>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</si>
  <si>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</si>
  <si>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</si>
  <si>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</si>
  <si>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</si>
  <si>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</si>
  <si>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</si>
  <si>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</si>
  <si>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</si>
  <si>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</si>
  <si>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</si>
  <si>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</si>
  <si>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</si>
  <si>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</si>
  <si>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</si>
  <si>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</si>
  <si>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</si>
  <si>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</si>
  <si>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</si>
  <si>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</si>
  <si>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</si>
  <si>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</si>
  <si>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</si>
  <si>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</si>
  <si>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</si>
  <si>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</si>
  <si>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</si>
  <si>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</si>
  <si>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</si>
  <si>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</si>
  <si>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</si>
  <si>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</si>
  <si>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</si>
  <si>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</si>
  <si>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</si>
  <si>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</si>
  <si>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</si>
  <si>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</si>
  <si>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</si>
  <si>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</si>
  <si>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</si>
  <si>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</si>
  <si>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</si>
  <si>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</si>
  <si>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</si>
  <si>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</si>
  <si>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</si>
  <si>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</si>
  <si>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</si>
  <si>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Надання послуг Державною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</si>
  <si>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Державною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</si>
  <si>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</si>
  <si>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 xml:space="preserve">Надання послуг Державною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</si>
  <si>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</si>
  <si>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</si>
  <si>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t>Надання послуг Державною службою зайнятості</t>
  </si>
  <si>
    <r>
      <t>Надання послуг Державною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</si>
  <si>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</si>
  <si>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Державною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</si>
  <si>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у січні      2021 р.</t>
  </si>
  <si>
    <t>на                            1 лютого             2020 р.</t>
  </si>
  <si>
    <t>на                            1 лютого            2021 р.</t>
  </si>
  <si>
    <t xml:space="preserve"> у січні                  2020 р.</t>
  </si>
  <si>
    <t>2021</t>
  </si>
  <si>
    <t>у % 2021         до 2020</t>
  </si>
  <si>
    <t>Всього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</si>
  <si>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</si>
  <si>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</si>
  <si>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</si>
  <si>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</si>
  <si>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</si>
  <si>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</si>
  <si>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</si>
  <si>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</si>
  <si>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</si>
  <si>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</si>
  <si>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</si>
  <si>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</si>
  <si>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</si>
  <si>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</si>
  <si>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</si>
  <si>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</si>
  <si>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</si>
  <si>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</si>
  <si>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</si>
  <si>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</si>
  <si>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</si>
  <si>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</si>
  <si>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</si>
  <si>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</si>
  <si>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</si>
  <si>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</si>
  <si>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ОЦЗ</t>
  </si>
  <si>
    <t>Ладижинська міська філія Вінницького обласного центру зайнятості</t>
  </si>
  <si>
    <t>ВІННИЦЬКИЙ МІСЬКИЙ ЦЕНТР ЗАЙНЯТОСТІ</t>
  </si>
  <si>
    <t>Отримували послуги, 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</si>
  <si>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</si>
  <si>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</si>
  <si>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</si>
  <si>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</si>
  <si>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</si>
  <si>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 осіб</t>
  </si>
  <si>
    <t>Отримували допомогу по безробіттю,  осіб</t>
  </si>
  <si>
    <t>2021 р.</t>
  </si>
  <si>
    <t>Всього отримали роботу (у т.ч. до набуття статусу безробітного),  осіб</t>
  </si>
  <si>
    <t>Проходили професійне навчання, осіб</t>
  </si>
  <si>
    <t>Отримували послуги, осіб</t>
  </si>
  <si>
    <t>Кількість безробітних, охоплених профорієнтаційними послугами, осіб</t>
  </si>
  <si>
    <t>Отримували послуги,осіб</t>
  </si>
  <si>
    <t>Отримували допомогу по безробіттю, осіб</t>
  </si>
  <si>
    <t xml:space="preserve"> у січні-жовтні 2020 р.</t>
  </si>
  <si>
    <t xml:space="preserve">   у січні-жовтні 2021 р.</t>
  </si>
  <si>
    <t xml:space="preserve">  1 листопада           2020 р.</t>
  </si>
  <si>
    <t xml:space="preserve">  1 листопада          2021 р.</t>
  </si>
  <si>
    <r>
      <t xml:space="preserve">    Надання послуг Державною службою зайнятості особам, що мають додаткові гарантії у сприянні працевлаштуванню у  у січні-жовтні 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</si>
  <si>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січні-жовтні    2020 р.</t>
  </si>
  <si>
    <t xml:space="preserve"> у січні-жовтні      2021 р.</t>
  </si>
  <si>
    <t>на                            1 листопада           2020 р.</t>
  </si>
  <si>
    <t>на                            1 листопада          2021 р.</t>
  </si>
  <si>
    <t>на  1 листопада           2020 р.</t>
  </si>
  <si>
    <t xml:space="preserve">    Надання послуг Державною службою зайнятості                                                                               особам з інвалідністю у  у січні-жовтні 2020-2021 рр.</t>
  </si>
  <si>
    <t xml:space="preserve"> у  січні-жовтні    2020 р.</t>
  </si>
  <si>
    <t>у  січні-жовтні     2021 р.</t>
  </si>
  <si>
    <t>на                            1 листопада             2020 р.</t>
  </si>
  <si>
    <t>на                            1 листопада            2021 р.</t>
  </si>
  <si>
    <t>Надання послуг Державної служби зайнятості особам
з числа військовослужбовців, які брали участь в антитерористичній операції  (операції об'єднаних сил) у січні-жовтні 2020-2021 рр.</t>
  </si>
  <si>
    <t xml:space="preserve"> у січні-жовтні                  2020 р.</t>
  </si>
  <si>
    <t>на                            1 листопада           2021 р.</t>
  </si>
  <si>
    <r>
      <t xml:space="preserve">    Надання послуг Державною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у січні-жовтні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</si>
  <si>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у січні-жовтні                 2020 р.</t>
  </si>
  <si>
    <t>на                            1 листопада            2020 р.</t>
  </si>
  <si>
    <t>Надання послуг Державною службою зайнятості  молоді у віці до 35 років
 у січні-жовтні 2020-2021 рр.</t>
  </si>
  <si>
    <t xml:space="preserve"> у січні-жовтні                2020 р.</t>
  </si>
  <si>
    <t xml:space="preserve"> у січні-жовтні     2021 р.</t>
  </si>
  <si>
    <t>на 1 листопада  2020 р.</t>
  </si>
  <si>
    <t>на  1  листопада  2021 р.</t>
  </si>
  <si>
    <t>Надання послуг  Державною службою зайнятості  жінкам                                                                                                                                                                     у січні-жовтні 2020-2021 рр.</t>
  </si>
  <si>
    <t>Надання послуг Державною службою зайнятості чоловікам                                                                                                                                                                    у січні-жовтні 2020-2021 рр.</t>
  </si>
  <si>
    <t>на   1 листопада            2020 р.</t>
  </si>
  <si>
    <t>на      1 листопада            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</si>
  <si>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 у січні-жовтні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</si>
  <si>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 у січні-жовтні 2020 - 2021 рр.</t>
    </r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</si>
</sst>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 Cyr"/>
      <charset val="204"/>
    </font>
    <font>
      <sz val="11"/>
      <color theme="1"/>
      <name val="Times New Roman Cyr"/>
      <charset val="204"/>
    </font>
    <font>
      <sz val="10"/>
      <color theme="1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3" fillId="0" borderId="0"/>
    <xf numFmtId="0" fontId="17" fillId="0" borderId="0"/>
    <xf numFmtId="0" fontId="57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21" borderId="0" applyNumberFormat="0" applyBorder="0" applyAlignment="0" applyProtection="0"/>
    <xf numFmtId="0" fontId="66" fillId="9" borderId="16" applyNumberFormat="0" applyAlignment="0" applyProtection="0"/>
    <xf numFmtId="0" fontId="69" fillId="22" borderId="17" applyNumberFormat="0" applyAlignment="0" applyProtection="0"/>
    <xf numFmtId="0" fontId="60" fillId="22" borderId="16" applyNumberFormat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61" fillId="23" borderId="22" applyNumberFormat="0" applyAlignment="0" applyProtection="0"/>
    <xf numFmtId="0" fontId="70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59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57" fillId="25" borderId="23" applyNumberFormat="0" applyFont="0" applyAlignment="0" applyProtection="0"/>
    <xf numFmtId="0" fontId="67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61" fillId="45" borderId="22" applyNumberFormat="0" applyAlignment="0" applyProtection="0"/>
    <xf numFmtId="0" fontId="66" fillId="31" borderId="16" applyNumberFormat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42" borderId="0" applyNumberFormat="0" applyBorder="0" applyAlignment="0" applyProtection="0"/>
    <xf numFmtId="0" fontId="58" fillId="41" borderId="0" applyNumberFormat="0" applyBorder="0" applyAlignment="0" applyProtection="0"/>
    <xf numFmtId="0" fontId="58" fillId="40" borderId="0" applyNumberFormat="0" applyBorder="0" applyAlignment="0" applyProtection="0"/>
    <xf numFmtId="0" fontId="58" fillId="39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31" fillId="0" borderId="0"/>
    <xf numFmtId="0" fontId="68" fillId="46" borderId="0" applyNumberFormat="0" applyBorder="0" applyAlignment="0" applyProtection="0"/>
    <xf numFmtId="0" fontId="60" fillId="44" borderId="16" applyNumberFormat="0" applyAlignment="0" applyProtection="0"/>
    <xf numFmtId="0" fontId="59" fillId="27" borderId="0" applyNumberFormat="0" applyBorder="0" applyAlignment="0" applyProtection="0"/>
    <xf numFmtId="0" fontId="14" fillId="47" borderId="23" applyNumberFormat="0" applyFont="0" applyAlignment="0" applyProtection="0"/>
    <xf numFmtId="0" fontId="69" fillId="44" borderId="17" applyNumberFormat="0" applyAlignment="0" applyProtection="0"/>
    <xf numFmtId="0" fontId="73" fillId="0" borderId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74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43" borderId="0" applyNumberFormat="0" applyBorder="0" applyAlignment="0" applyProtection="0"/>
    <xf numFmtId="0" fontId="68" fillId="4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22" borderId="0" applyNumberFormat="0" applyBorder="0" applyAlignment="0" applyProtection="0"/>
    <xf numFmtId="0" fontId="58" fillId="24" borderId="0" applyNumberFormat="0" applyBorder="0" applyAlignment="0" applyProtection="0"/>
    <xf numFmtId="0" fontId="58" fillId="16" borderId="0" applyNumberFormat="0" applyBorder="0" applyAlignment="0" applyProtection="0"/>
    <xf numFmtId="0" fontId="58" fillId="20" borderId="0" applyNumberFormat="0" applyBorder="0" applyAlignment="0" applyProtection="0"/>
    <xf numFmtId="0" fontId="58" fillId="16" borderId="0" applyNumberFormat="0" applyBorder="0" applyAlignment="0" applyProtection="0"/>
    <xf numFmtId="0" fontId="58" fillId="21" borderId="0" applyNumberFormat="0" applyBorder="0" applyAlignment="0" applyProtection="0"/>
    <xf numFmtId="0" fontId="58" fillId="23" borderId="0" applyNumberFormat="0" applyBorder="0" applyAlignment="0" applyProtection="0"/>
    <xf numFmtId="0" fontId="58" fillId="13" borderId="0" applyNumberFormat="0" applyBorder="0" applyAlignment="0" applyProtection="0"/>
    <xf numFmtId="0" fontId="58" fillId="18" borderId="0" applyNumberFormat="0" applyBorder="0" applyAlignment="0" applyProtection="0"/>
    <xf numFmtId="0" fontId="58" fillId="20" borderId="0" applyNumberFormat="0" applyBorder="0" applyAlignment="0" applyProtection="0"/>
    <xf numFmtId="0" fontId="59" fillId="5" borderId="0" applyNumberFormat="0" applyBorder="0" applyAlignment="0" applyProtection="0"/>
    <xf numFmtId="0" fontId="60" fillId="22" borderId="16" applyNumberFormat="0" applyAlignment="0" applyProtection="0"/>
    <xf numFmtId="0" fontId="61" fillId="23" borderId="22" applyNumberFormat="0" applyAlignment="0" applyProtection="0"/>
    <xf numFmtId="0" fontId="62" fillId="0" borderId="0" applyNumberFormat="0" applyFill="0" applyBorder="0" applyAlignment="0" applyProtection="0"/>
    <xf numFmtId="0" fontId="74" fillId="6" borderId="0" applyNumberFormat="0" applyBorder="0" applyAlignment="0" applyProtection="0"/>
    <xf numFmtId="0" fontId="82" fillId="0" borderId="25" applyNumberFormat="0" applyFill="0" applyAlignment="0" applyProtection="0"/>
    <xf numFmtId="0" fontId="83" fillId="0" borderId="26" applyNumberFormat="0" applyFill="0" applyAlignment="0" applyProtection="0"/>
    <xf numFmtId="0" fontId="84" fillId="0" borderId="27" applyNumberFormat="0" applyFill="0" applyAlignment="0" applyProtection="0"/>
    <xf numFmtId="0" fontId="84" fillId="0" borderId="0" applyNumberFormat="0" applyFill="0" applyBorder="0" applyAlignment="0" applyProtection="0"/>
    <xf numFmtId="0" fontId="66" fillId="9" borderId="16" applyNumberFormat="0" applyAlignment="0" applyProtection="0"/>
    <xf numFmtId="0" fontId="67" fillId="0" borderId="24" applyNumberFormat="0" applyFill="0" applyAlignment="0" applyProtection="0"/>
    <xf numFmtId="0" fontId="68" fillId="24" borderId="0" applyNumberFormat="0" applyBorder="0" applyAlignment="0" applyProtection="0"/>
    <xf numFmtId="0" fontId="17" fillId="25" borderId="23" applyNumberFormat="0" applyFont="0" applyAlignment="0" applyProtection="0"/>
    <xf numFmtId="0" fontId="69" fillId="22" borderId="17" applyNumberFormat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6" borderId="0" applyNumberFormat="0" applyBorder="0" applyAlignment="0" applyProtection="0"/>
    <xf numFmtId="0" fontId="17" fillId="55" borderId="0" applyNumberFormat="0" applyBorder="0" applyAlignment="0" applyProtection="0"/>
    <xf numFmtId="0" fontId="17" fillId="57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58" borderId="0" applyNumberFormat="0" applyBorder="0" applyAlignment="0" applyProtection="0"/>
    <xf numFmtId="0" fontId="17" fillId="56" borderId="0" applyNumberFormat="0" applyBorder="0" applyAlignment="0" applyProtection="0"/>
    <xf numFmtId="0" fontId="17" fillId="52" borderId="0" applyNumberFormat="0" applyBorder="0" applyAlignment="0" applyProtection="0"/>
    <xf numFmtId="0" fontId="17" fillId="50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60" borderId="0" applyNumberFormat="0" applyBorder="0" applyAlignment="0" applyProtection="0"/>
    <xf numFmtId="0" fontId="1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61" borderId="0" applyNumberFormat="0" applyBorder="0" applyAlignment="0" applyProtection="0"/>
    <xf numFmtId="0" fontId="58" fillId="52" borderId="0" applyNumberFormat="0" applyBorder="0" applyAlignment="0" applyProtection="0"/>
    <xf numFmtId="0" fontId="58" fillId="62" borderId="0" applyNumberFormat="0" applyBorder="0" applyAlignment="0" applyProtection="0"/>
    <xf numFmtId="0" fontId="58" fillId="61" borderId="0" applyNumberFormat="0" applyBorder="0" applyAlignment="0" applyProtection="0"/>
    <xf numFmtId="0" fontId="58" fillId="56" borderId="0" applyNumberFormat="0" applyBorder="0" applyAlignment="0" applyProtection="0"/>
    <xf numFmtId="0" fontId="58" fillId="52" borderId="0" applyNumberFormat="0" applyBorder="0" applyAlignment="0" applyProtection="0"/>
    <xf numFmtId="0" fontId="58" fillId="49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5" borderId="0" applyNumberFormat="0" applyBorder="0" applyAlignment="0" applyProtection="0"/>
    <xf numFmtId="0" fontId="58" fillId="49" borderId="0" applyNumberFormat="0" applyBorder="0" applyAlignment="0" applyProtection="0"/>
    <xf numFmtId="0" fontId="58" fillId="60" borderId="0" applyNumberFormat="0" applyBorder="0" applyAlignment="0" applyProtection="0"/>
    <xf numFmtId="0" fontId="58" fillId="66" borderId="0" applyNumberFormat="0" applyBorder="0" applyAlignment="0" applyProtection="0"/>
    <xf numFmtId="0" fontId="58" fillId="63" borderId="0" applyNumberFormat="0" applyBorder="0" applyAlignment="0" applyProtection="0"/>
    <xf numFmtId="0" fontId="58" fillId="67" borderId="0" applyNumberFormat="0" applyBorder="0" applyAlignment="0" applyProtection="0"/>
    <xf numFmtId="0" fontId="58" fillId="68" borderId="0" applyNumberFormat="0" applyBorder="0" applyAlignment="0" applyProtection="0"/>
    <xf numFmtId="0" fontId="58" fillId="62" borderId="0" applyNumberFormat="0" applyBorder="0" applyAlignment="0" applyProtection="0"/>
    <xf numFmtId="0" fontId="58" fillId="61" borderId="0" applyNumberFormat="0" applyBorder="0" applyAlignment="0" applyProtection="0"/>
    <xf numFmtId="0" fontId="58" fillId="69" borderId="0" applyNumberFormat="0" applyBorder="0" applyAlignment="0" applyProtection="0"/>
    <xf numFmtId="0" fontId="58" fillId="63" borderId="0" applyNumberFormat="0" applyBorder="0" applyAlignment="0" applyProtection="0"/>
    <xf numFmtId="0" fontId="58" fillId="70" borderId="0" applyNumberFormat="0" applyBorder="0" applyAlignment="0" applyProtection="0"/>
    <xf numFmtId="0" fontId="59" fillId="57" borderId="0" applyNumberFormat="0" applyBorder="0" applyAlignment="0" applyProtection="0"/>
    <xf numFmtId="0" fontId="85" fillId="53" borderId="16" applyNumberFormat="0" applyAlignment="0" applyProtection="0"/>
    <xf numFmtId="0" fontId="61" fillId="71" borderId="22" applyNumberFormat="0" applyAlignment="0" applyProtection="0"/>
    <xf numFmtId="49" fontId="86" fillId="0" borderId="0" applyFill="0" applyBorder="0" applyProtection="0">
      <alignment horizontal="left" vertical="center"/>
    </xf>
    <xf numFmtId="49" fontId="87" fillId="0" borderId="6" applyFill="0" applyProtection="0">
      <alignment horizontal="center" vertical="center" wrapText="1"/>
    </xf>
    <xf numFmtId="49" fontId="87" fillId="0" borderId="28" applyFill="0" applyProtection="0">
      <alignment horizontal="center" vertical="center" wrapText="1"/>
    </xf>
    <xf numFmtId="0" fontId="74" fillId="52" borderId="0" applyNumberFormat="0" applyBorder="0" applyAlignment="0" applyProtection="0"/>
    <xf numFmtId="0" fontId="66" fillId="58" borderId="16" applyNumberFormat="0" applyAlignment="0" applyProtection="0"/>
    <xf numFmtId="0" fontId="88" fillId="58" borderId="0" applyNumberFormat="0" applyBorder="0" applyAlignment="0" applyProtection="0"/>
    <xf numFmtId="0" fontId="89" fillId="50" borderId="23" applyNumberFormat="0" applyAlignment="0" applyProtection="0"/>
    <xf numFmtId="0" fontId="69" fillId="53" borderId="17" applyNumberFormat="0" applyAlignment="0" applyProtection="0"/>
  </cellStyleXfs>
  <cellXfs count="38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0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10" fillId="0" borderId="0" xfId="9" applyNumberFormat="1" applyFont="1" applyAlignment="1">
      <alignment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0" fontId="15" fillId="0" borderId="0" xfId="8" applyFont="1" applyFill="1"/>
    <xf numFmtId="3" fontId="15" fillId="0" borderId="0" xfId="8" applyNumberFormat="1" applyFont="1" applyFill="1"/>
    <xf numFmtId="0" fontId="19" fillId="0" borderId="6" xfId="1" applyFont="1" applyFill="1" applyBorder="1" applyAlignment="1">
      <alignment horizontal="center" vertical="center"/>
    </xf>
    <xf numFmtId="0" fontId="33" fillId="0" borderId="0" xfId="9" applyFont="1" applyAlignment="1">
      <alignment vertical="center" wrapText="1"/>
    </xf>
    <xf numFmtId="0" fontId="33" fillId="0" borderId="0" xfId="8" applyFont="1"/>
    <xf numFmtId="165" fontId="33" fillId="0" borderId="0" xfId="9" applyNumberFormat="1" applyFont="1" applyAlignment="1">
      <alignment vertical="center" wrapText="1"/>
    </xf>
    <xf numFmtId="0" fontId="18" fillId="0" borderId="0" xfId="9" applyFont="1" applyFill="1" applyAlignment="1">
      <alignment horizontal="center" vertical="top" wrapText="1"/>
    </xf>
    <xf numFmtId="0" fontId="37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8" fillId="0" borderId="1" xfId="13" applyFont="1" applyFill="1" applyBorder="1" applyAlignment="1">
      <alignment horizontal="center" vertical="top"/>
    </xf>
    <xf numFmtId="0" fontId="38" fillId="0" borderId="0" xfId="13" applyFont="1" applyFill="1" applyBorder="1" applyAlignment="1">
      <alignment horizontal="center" vertical="top"/>
    </xf>
    <xf numFmtId="0" fontId="39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40" fillId="0" borderId="0" xfId="13" applyFont="1" applyFill="1" applyAlignment="1">
      <alignment horizontal="center" vertical="center" wrapText="1"/>
    </xf>
    <xf numFmtId="0" fontId="40" fillId="0" borderId="0" xfId="13" applyFont="1" applyFill="1" applyAlignment="1">
      <alignment vertical="center" wrapText="1"/>
    </xf>
    <xf numFmtId="0" fontId="42" fillId="0" borderId="6" xfId="13" applyFont="1" applyFill="1" applyBorder="1" applyAlignment="1">
      <alignment horizontal="center" vertical="center" wrapText="1"/>
    </xf>
    <xf numFmtId="1" fontId="42" fillId="0" borderId="6" xfId="13" applyNumberFormat="1" applyFont="1" applyFill="1" applyBorder="1" applyAlignment="1">
      <alignment horizontal="center" vertical="center" wrapText="1"/>
    </xf>
    <xf numFmtId="0" fontId="42" fillId="0" borderId="0" xfId="13" applyFont="1" applyFill="1" applyAlignment="1">
      <alignment vertical="center" wrapText="1"/>
    </xf>
    <xf numFmtId="0" fontId="34" fillId="0" borderId="3" xfId="13" applyFont="1" applyFill="1" applyBorder="1" applyAlignment="1">
      <alignment horizontal="left" vertical="center"/>
    </xf>
    <xf numFmtId="3" fontId="34" fillId="0" borderId="0" xfId="13" applyNumberFormat="1" applyFont="1" applyFill="1" applyAlignment="1">
      <alignment vertical="center"/>
    </xf>
    <xf numFmtId="0" fontId="34" fillId="0" borderId="0" xfId="13" applyFont="1" applyFill="1" applyAlignment="1">
      <alignment vertical="center"/>
    </xf>
    <xf numFmtId="0" fontId="32" fillId="0" borderId="6" xfId="13" applyFont="1" applyFill="1" applyBorder="1"/>
    <xf numFmtId="3" fontId="34" fillId="0" borderId="0" xfId="13" applyNumberFormat="1" applyFont="1" applyFill="1" applyAlignment="1">
      <alignment horizontal="center" vertical="center"/>
    </xf>
    <xf numFmtId="3" fontId="32" fillId="0" borderId="0" xfId="13" applyNumberFormat="1" applyFont="1" applyFill="1"/>
    <xf numFmtId="0" fontId="32" fillId="0" borderId="0" xfId="13" applyFont="1" applyFill="1"/>
    <xf numFmtId="0" fontId="32" fillId="0" borderId="0" xfId="13" applyFont="1" applyFill="1" applyAlignment="1">
      <alignment horizontal="center" vertical="top"/>
    </xf>
    <xf numFmtId="0" fontId="39" fillId="0" borderId="0" xfId="13" applyFont="1" applyFill="1"/>
    <xf numFmtId="0" fontId="29" fillId="0" borderId="0" xfId="14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2" fillId="0" borderId="0" xfId="7" applyNumberFormat="1" applyFont="1" applyFill="1" applyAlignment="1" applyProtection="1">
      <alignment wrapText="1"/>
      <protection locked="0"/>
    </xf>
    <xf numFmtId="1" fontId="7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0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9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5" xfId="7" applyNumberFormat="1" applyFont="1" applyFill="1" applyBorder="1" applyAlignment="1" applyProtection="1">
      <alignment horizontal="center" vertical="center"/>
      <protection locked="0"/>
    </xf>
    <xf numFmtId="1" fontId="44" fillId="0" borderId="6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Protection="1">
      <protection locked="0"/>
    </xf>
    <xf numFmtId="0" fontId="11" fillId="0" borderId="6" xfId="7" applyNumberFormat="1" applyFont="1" applyFill="1" applyBorder="1" applyAlignment="1" applyProtection="1">
      <alignment horizontal="center" vertical="center" wrapText="1" shrinkToFit="1"/>
    </xf>
    <xf numFmtId="1" fontId="9" fillId="0" borderId="0" xfId="7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0" fontId="4" fillId="2" borderId="6" xfId="5" applyFont="1" applyFill="1" applyBorder="1" applyAlignment="1">
      <alignment horizontal="left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0" fontId="4" fillId="0" borderId="6" xfId="5" applyFont="1" applyFill="1" applyBorder="1" applyAlignment="1">
      <alignment horizontal="left" wrapTex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2" fillId="0" borderId="0" xfId="7" applyNumberFormat="1" applyFont="1" applyFill="1" applyBorder="1" applyAlignment="1" applyProtection="1">
      <alignment horizontal="right"/>
      <protection locked="0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47" fillId="0" borderId="1" xfId="7" applyNumberFormat="1" applyFont="1" applyFill="1" applyBorder="1" applyAlignment="1" applyProtection="1">
      <protection locked="0"/>
    </xf>
    <xf numFmtId="1" fontId="47" fillId="2" borderId="1" xfId="7" applyNumberFormat="1" applyFont="1" applyFill="1" applyBorder="1" applyAlignment="1" applyProtection="1">
      <protection locked="0"/>
    </xf>
    <xf numFmtId="1" fontId="49" fillId="0" borderId="0" xfId="7" applyNumberFormat="1" applyFont="1" applyFill="1" applyProtection="1">
      <protection locked="0"/>
    </xf>
    <xf numFmtId="1" fontId="49" fillId="0" borderId="0" xfId="7" applyNumberFormat="1" applyFont="1" applyFill="1" applyBorder="1" applyAlignment="1" applyProtection="1">
      <protection locked="0"/>
    </xf>
    <xf numFmtId="1" fontId="9" fillId="2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7" applyNumberFormat="1" applyFont="1" applyFill="1" applyBorder="1" applyAlignment="1" applyProtection="1">
      <alignment horizontal="center" vertical="center" wrapText="1" shrinkToFit="1"/>
    </xf>
    <xf numFmtId="1" fontId="50" fillId="0" borderId="0" xfId="16" applyNumberFormat="1" applyFont="1" applyBorder="1" applyAlignment="1" applyProtection="1">
      <protection locked="0"/>
    </xf>
    <xf numFmtId="1" fontId="2" fillId="0" borderId="0" xfId="16" applyNumberFormat="1" applyFont="1" applyAlignment="1" applyProtection="1">
      <alignment wrapText="1"/>
      <protection locked="0"/>
    </xf>
    <xf numFmtId="1" fontId="2" fillId="0" borderId="0" xfId="16" applyNumberFormat="1" applyFont="1" applyFill="1" applyAlignment="1" applyProtection="1">
      <alignment wrapText="1"/>
      <protection locked="0"/>
    </xf>
    <xf numFmtId="1" fontId="1" fillId="0" borderId="0" xfId="16" applyNumberFormat="1" applyFont="1" applyProtection="1">
      <protection locked="0"/>
    </xf>
    <xf numFmtId="1" fontId="5" fillId="0" borderId="0" xfId="16" applyNumberFormat="1" applyFont="1" applyAlignment="1" applyProtection="1">
      <alignment horizontal="center" vertical="center" wrapText="1"/>
      <protection locked="0"/>
    </xf>
    <xf numFmtId="1" fontId="5" fillId="0" borderId="0" xfId="16" applyNumberFormat="1" applyFont="1" applyFill="1" applyAlignment="1" applyProtection="1">
      <alignment horizontal="center" vertical="center" wrapText="1"/>
      <protection locked="0"/>
    </xf>
    <xf numFmtId="1" fontId="47" fillId="0" borderId="1" xfId="16" applyNumberFormat="1" applyFont="1" applyBorder="1" applyAlignment="1" applyProtection="1">
      <protection locked="0"/>
    </xf>
    <xf numFmtId="1" fontId="1" fillId="0" borderId="1" xfId="16" applyNumberFormat="1" applyFont="1" applyFill="1" applyBorder="1" applyAlignment="1" applyProtection="1">
      <alignment horizontal="center"/>
      <protection locked="0"/>
    </xf>
    <xf numFmtId="1" fontId="47" fillId="0" borderId="1" xfId="16" applyNumberFormat="1" applyFont="1" applyFill="1" applyBorder="1" applyAlignment="1" applyProtection="1">
      <protection locked="0"/>
    </xf>
    <xf numFmtId="1" fontId="9" fillId="0" borderId="1" xfId="16" applyNumberFormat="1" applyFont="1" applyFill="1" applyBorder="1" applyAlignment="1" applyProtection="1">
      <alignment horizont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1" fillId="0" borderId="0" xfId="16" applyNumberFormat="1" applyFont="1" applyFill="1" applyBorder="1" applyAlignment="1" applyProtection="1">
      <alignment horizontal="center" vertical="center" wrapText="1"/>
    </xf>
    <xf numFmtId="1" fontId="49" fillId="0" borderId="0" xfId="16" applyNumberFormat="1" applyFont="1" applyProtection="1">
      <protection locked="0"/>
    </xf>
    <xf numFmtId="1" fontId="49" fillId="0" borderId="0" xfId="16" applyNumberFormat="1" applyFont="1" applyBorder="1" applyAlignment="1" applyProtection="1">
      <protection locked="0"/>
    </xf>
    <xf numFmtId="1" fontId="1" fillId="0" borderId="0" xfId="16" applyNumberFormat="1" applyFont="1" applyBorder="1" applyAlignment="1" applyProtection="1">
      <protection locked="0"/>
    </xf>
    <xf numFmtId="1" fontId="49" fillId="0" borderId="6" xfId="16" applyNumberFormat="1" applyFont="1" applyFill="1" applyBorder="1" applyAlignment="1" applyProtection="1">
      <alignment horizontal="center"/>
    </xf>
    <xf numFmtId="1" fontId="49" fillId="2" borderId="6" xfId="16" applyNumberFormat="1" applyFont="1" applyFill="1" applyBorder="1" applyAlignment="1" applyProtection="1">
      <alignment horizontal="center"/>
    </xf>
    <xf numFmtId="1" fontId="49" fillId="2" borderId="0" xfId="16" applyNumberFormat="1" applyFont="1" applyFill="1" applyBorder="1" applyAlignment="1" applyProtection="1">
      <alignment horizontal="center"/>
    </xf>
    <xf numFmtId="1" fontId="49" fillId="0" borderId="0" xfId="16" applyNumberFormat="1" applyFont="1" applyFill="1" applyBorder="1" applyAlignment="1" applyProtection="1">
      <alignment horizontal="center"/>
    </xf>
    <xf numFmtId="0" fontId="11" fillId="0" borderId="6" xfId="16" applyNumberFormat="1" applyFont="1" applyBorder="1" applyAlignment="1" applyProtection="1">
      <alignment horizontal="center" vertical="center" wrapText="1" shrinkToFit="1"/>
    </xf>
    <xf numFmtId="3" fontId="11" fillId="2" borderId="6" xfId="16" applyNumberFormat="1" applyFont="1" applyFill="1" applyBorder="1" applyAlignment="1" applyProtection="1">
      <alignment horizontal="center" vertical="center"/>
    </xf>
    <xf numFmtId="164" fontId="10" fillId="2" borderId="0" xfId="16" applyNumberFormat="1" applyFont="1" applyFill="1" applyBorder="1" applyAlignment="1" applyProtection="1">
      <alignment horizontal="center" vertical="center"/>
    </xf>
    <xf numFmtId="164" fontId="10" fillId="0" borderId="0" xfId="16" applyNumberFormat="1" applyFont="1" applyBorder="1" applyAlignment="1" applyProtection="1">
      <alignment horizontal="center" vertical="center"/>
    </xf>
    <xf numFmtId="1" fontId="4" fillId="0" borderId="0" xfId="16" applyNumberFormat="1" applyFont="1" applyFill="1" applyBorder="1" applyAlignment="1" applyProtection="1">
      <alignment horizontal="right"/>
      <protection locked="0"/>
    </xf>
    <xf numFmtId="1" fontId="4" fillId="0" borderId="0" xfId="16" applyNumberFormat="1" applyFont="1" applyBorder="1" applyAlignment="1" applyProtection="1">
      <alignment horizontal="right"/>
      <protection locked="0"/>
    </xf>
    <xf numFmtId="1" fontId="4" fillId="0" borderId="0" xfId="16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3" fillId="2" borderId="1" xfId="7" applyNumberFormat="1" applyFont="1" applyFill="1" applyBorder="1" applyAlignment="1" applyProtection="1">
      <alignment horizontal="center"/>
      <protection locked="0"/>
    </xf>
    <xf numFmtId="1" fontId="10" fillId="0" borderId="1" xfId="7" applyNumberFormat="1" applyFont="1" applyFill="1" applyBorder="1" applyAlignment="1" applyProtection="1">
      <alignment horizontal="center"/>
      <protection locked="0"/>
    </xf>
    <xf numFmtId="1" fontId="10" fillId="0" borderId="0" xfId="16" applyNumberFormat="1" applyFont="1" applyAlignment="1" applyProtection="1">
      <alignment horizontal="right"/>
      <protection locked="0"/>
    </xf>
    <xf numFmtId="1" fontId="12" fillId="0" borderId="2" xfId="16" applyNumberFormat="1" applyFont="1" applyBorder="1" applyAlignment="1" applyProtection="1">
      <protection locked="0"/>
    </xf>
    <xf numFmtId="1" fontId="12" fillId="0" borderId="7" xfId="16" applyNumberFormat="1" applyFont="1" applyBorder="1" applyAlignment="1" applyProtection="1">
      <protection locked="0"/>
    </xf>
    <xf numFmtId="1" fontId="12" fillId="0" borderId="5" xfId="16" applyNumberFormat="1" applyFont="1" applyBorder="1" applyAlignment="1" applyProtection="1">
      <protection locked="0"/>
    </xf>
    <xf numFmtId="1" fontId="9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9" fillId="0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" fontId="1" fillId="0" borderId="0" xfId="16" applyNumberFormat="1" applyFont="1" applyBorder="1" applyAlignment="1" applyProtection="1">
      <alignment horizontal="center" vertical="center"/>
      <protection locked="0"/>
    </xf>
    <xf numFmtId="164" fontId="7" fillId="2" borderId="0" xfId="16" applyNumberFormat="1" applyFont="1" applyFill="1" applyBorder="1" applyAlignment="1" applyProtection="1">
      <alignment horizontal="center" vertical="center"/>
    </xf>
    <xf numFmtId="164" fontId="7" fillId="0" borderId="0" xfId="16" applyNumberFormat="1" applyFont="1" applyBorder="1" applyAlignment="1" applyProtection="1">
      <alignment horizontal="center" vertical="center"/>
    </xf>
    <xf numFmtId="1" fontId="2" fillId="0" borderId="0" xfId="16" applyNumberFormat="1" applyFont="1" applyFill="1" applyBorder="1" applyAlignment="1" applyProtection="1">
      <alignment vertical="center"/>
      <protection locked="0"/>
    </xf>
    <xf numFmtId="164" fontId="10" fillId="0" borderId="0" xfId="16" applyNumberFormat="1" applyFont="1" applyFill="1" applyBorder="1" applyAlignment="1" applyProtection="1">
      <alignment horizontal="center" vertical="center"/>
    </xf>
    <xf numFmtId="0" fontId="51" fillId="0" borderId="0" xfId="13" applyFont="1" applyFill="1" applyBorder="1"/>
    <xf numFmtId="0" fontId="52" fillId="0" borderId="6" xfId="13" applyFont="1" applyFill="1" applyBorder="1" applyAlignment="1">
      <alignment horizontal="center" wrapText="1"/>
    </xf>
    <xf numFmtId="1" fontId="52" fillId="0" borderId="6" xfId="13" applyNumberFormat="1" applyFont="1" applyFill="1" applyBorder="1" applyAlignment="1">
      <alignment horizontal="center" wrapText="1"/>
    </xf>
    <xf numFmtId="0" fontId="52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0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21" fillId="0" borderId="0" xfId="9" applyFont="1" applyFill="1" applyAlignment="1">
      <alignment vertical="center" wrapText="1"/>
    </xf>
    <xf numFmtId="0" fontId="8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8" fillId="0" borderId="0" xfId="8" applyFont="1" applyFill="1"/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0" fontId="25" fillId="0" borderId="1" xfId="13" applyFont="1" applyFill="1" applyBorder="1" applyAlignment="1">
      <alignment vertical="top"/>
    </xf>
    <xf numFmtId="0" fontId="32" fillId="0" borderId="6" xfId="13" applyFont="1" applyFill="1" applyBorder="1" applyAlignment="1">
      <alignment horizontal="left" vertical="center"/>
    </xf>
    <xf numFmtId="0" fontId="27" fillId="0" borderId="6" xfId="13" applyFont="1" applyFill="1" applyBorder="1" applyAlignment="1">
      <alignment horizontal="center" vertical="center" wrapText="1"/>
    </xf>
    <xf numFmtId="0" fontId="39" fillId="0" borderId="6" xfId="13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3" fillId="0" borderId="0" xfId="9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4" fontId="6" fillId="0" borderId="0" xfId="8" applyNumberFormat="1" applyFont="1" applyFill="1" applyBorder="1" applyAlignment="1">
      <alignment horizontal="center" vertical="center" wrapText="1"/>
    </xf>
    <xf numFmtId="165" fontId="10" fillId="0" borderId="0" xfId="9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3" fillId="0" borderId="0" xfId="8" applyNumberFormat="1" applyFont="1"/>
    <xf numFmtId="164" fontId="6" fillId="0" borderId="0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1" fontId="10" fillId="0" borderId="0" xfId="16" applyNumberFormat="1" applyFont="1" applyAlignment="1" applyProtection="1">
      <alignment horizontal="right" vertical="top"/>
      <protection locked="0"/>
    </xf>
    <xf numFmtId="0" fontId="28" fillId="0" borderId="0" xfId="13" applyFont="1" applyFill="1" applyAlignment="1">
      <alignment horizontal="center" vertical="top"/>
    </xf>
    <xf numFmtId="1" fontId="10" fillId="0" borderId="0" xfId="16" applyNumberFormat="1" applyFont="1" applyFill="1" applyAlignment="1" applyProtection="1">
      <alignment horizontal="right" vertical="top"/>
      <protection locked="0"/>
    </xf>
    <xf numFmtId="1" fontId="48" fillId="0" borderId="1" xfId="7" applyNumberFormat="1" applyFont="1" applyFill="1" applyBorder="1" applyAlignment="1" applyProtection="1">
      <alignment horizontal="right"/>
      <protection locked="0"/>
    </xf>
    <xf numFmtId="1" fontId="43" fillId="0" borderId="1" xfId="7" applyNumberFormat="1" applyFont="1" applyFill="1" applyBorder="1" applyAlignment="1" applyProtection="1">
      <alignment horizontal="center"/>
      <protection locked="0"/>
    </xf>
    <xf numFmtId="1" fontId="9" fillId="0" borderId="5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15" applyFont="1" applyFill="1" applyBorder="1" applyAlignment="1">
      <alignment horizontal="left"/>
    </xf>
    <xf numFmtId="0" fontId="16" fillId="0" borderId="6" xfId="5" applyFont="1" applyFill="1" applyBorder="1" applyAlignment="1">
      <alignment horizontal="left"/>
    </xf>
    <xf numFmtId="0" fontId="16" fillId="0" borderId="6" xfId="5" applyFont="1" applyFill="1" applyBorder="1" applyAlignment="1">
      <alignment horizontal="left" wrapText="1"/>
    </xf>
    <xf numFmtId="3" fontId="56" fillId="0" borderId="6" xfId="8" applyNumberFormat="1" applyFont="1" applyFill="1" applyBorder="1" applyAlignment="1">
      <alignment horizontal="center" vertical="center" wrapText="1"/>
    </xf>
    <xf numFmtId="1" fontId="56" fillId="0" borderId="6" xfId="1" applyNumberFormat="1" applyFont="1" applyFill="1" applyBorder="1" applyAlignment="1">
      <alignment horizontal="center" vertical="center" wrapText="1"/>
    </xf>
    <xf numFmtId="1" fontId="56" fillId="0" borderId="6" xfId="8" applyNumberFormat="1" applyFont="1" applyFill="1" applyBorder="1" applyAlignment="1">
      <alignment horizontal="center" vertical="center" wrapText="1"/>
    </xf>
    <xf numFmtId="3" fontId="75" fillId="0" borderId="6" xfId="13" applyNumberFormat="1" applyFont="1" applyFill="1" applyBorder="1" applyAlignment="1">
      <alignment horizontal="center" vertical="center"/>
    </xf>
    <xf numFmtId="3" fontId="76" fillId="0" borderId="6" xfId="13" applyNumberFormat="1" applyFont="1" applyFill="1" applyBorder="1" applyAlignment="1">
      <alignment horizontal="center" vertical="center"/>
    </xf>
    <xf numFmtId="0" fontId="77" fillId="0" borderId="0" xfId="14" applyFont="1" applyFill="1"/>
    <xf numFmtId="1" fontId="4" fillId="0" borderId="6" xfId="7" applyNumberFormat="1" applyFont="1" applyFill="1" applyBorder="1" applyAlignment="1" applyProtection="1">
      <alignment horizontal="left" wrapText="1" shrinkToFit="1"/>
      <protection locked="0"/>
    </xf>
    <xf numFmtId="3" fontId="78" fillId="0" borderId="6" xfId="7" applyNumberFormat="1" applyFont="1" applyFill="1" applyBorder="1" applyAlignment="1" applyProtection="1">
      <alignment horizontal="center" vertical="center"/>
    </xf>
    <xf numFmtId="3" fontId="78" fillId="2" borderId="6" xfId="7" applyNumberFormat="1" applyFont="1" applyFill="1" applyBorder="1" applyAlignment="1" applyProtection="1">
      <alignment horizontal="center" vertical="center"/>
    </xf>
    <xf numFmtId="3" fontId="79" fillId="0" borderId="6" xfId="7" applyNumberFormat="1" applyFont="1" applyFill="1" applyBorder="1" applyAlignment="1" applyProtection="1">
      <alignment horizontal="center" vertical="center"/>
    </xf>
    <xf numFmtId="3" fontId="79" fillId="2" borderId="6" xfId="7" applyNumberFormat="1" applyFont="1" applyFill="1" applyBorder="1" applyAlignment="1" applyProtection="1">
      <alignment horizontal="center" vertical="center"/>
    </xf>
    <xf numFmtId="1" fontId="56" fillId="0" borderId="4" xfId="9" applyNumberFormat="1" applyFont="1" applyFill="1" applyBorder="1" applyAlignment="1">
      <alignment horizontal="center" vertical="center" wrapText="1"/>
    </xf>
    <xf numFmtId="1" fontId="56" fillId="0" borderId="4" xfId="8" applyNumberFormat="1" applyFont="1" applyFill="1" applyBorder="1" applyAlignment="1">
      <alignment horizontal="center" vertical="center"/>
    </xf>
    <xf numFmtId="1" fontId="4" fillId="0" borderId="6" xfId="7" applyNumberFormat="1" applyFont="1" applyFill="1" applyBorder="1" applyAlignment="1" applyProtection="1">
      <alignment horizontal="right" wrapText="1" shrinkToFit="1"/>
      <protection locked="0"/>
    </xf>
    <xf numFmtId="0" fontId="75" fillId="0" borderId="0" xfId="13" applyFont="1" applyFill="1"/>
    <xf numFmtId="1" fontId="56" fillId="0" borderId="6" xfId="9" applyNumberFormat="1" applyFont="1" applyFill="1" applyBorder="1" applyAlignment="1">
      <alignment horizontal="center" vertical="center" wrapText="1"/>
    </xf>
    <xf numFmtId="1" fontId="56" fillId="2" borderId="6" xfId="8" applyNumberFormat="1" applyFont="1" applyFill="1" applyBorder="1" applyAlignment="1">
      <alignment horizontal="center" vertical="center" wrapText="1"/>
    </xf>
    <xf numFmtId="1" fontId="56" fillId="0" borderId="6" xfId="10" applyNumberFormat="1" applyFont="1" applyFill="1" applyBorder="1" applyAlignment="1">
      <alignment horizontal="center" vertical="center" wrapText="1"/>
    </xf>
    <xf numFmtId="1" fontId="80" fillId="0" borderId="0" xfId="7" applyNumberFormat="1" applyFont="1" applyFill="1" applyBorder="1" applyAlignment="1" applyProtection="1">
      <alignment horizontal="right"/>
      <protection locked="0"/>
    </xf>
    <xf numFmtId="3" fontId="78" fillId="2" borderId="6" xfId="16" applyNumberFormat="1" applyFont="1" applyFill="1" applyBorder="1" applyAlignment="1" applyProtection="1">
      <alignment horizontal="center" vertical="center"/>
    </xf>
    <xf numFmtId="3" fontId="79" fillId="2" borderId="6" xfId="16" applyNumberFormat="1" applyFont="1" applyFill="1" applyBorder="1" applyAlignment="1" applyProtection="1">
      <alignment horizontal="center" vertical="center"/>
    </xf>
    <xf numFmtId="3" fontId="79" fillId="0" borderId="6" xfId="16" applyNumberFormat="1" applyFont="1" applyFill="1" applyBorder="1" applyAlignment="1" applyProtection="1">
      <alignment horizontal="center" vertical="center"/>
    </xf>
    <xf numFmtId="3" fontId="56" fillId="0" borderId="6" xfId="10" applyNumberFormat="1" applyFont="1" applyFill="1" applyBorder="1" applyAlignment="1">
      <alignment horizontal="center" vertical="center" wrapText="1"/>
    </xf>
    <xf numFmtId="3" fontId="78" fillId="0" borderId="6" xfId="7" applyNumberFormat="1" applyFont="1" applyFill="1" applyBorder="1" applyAlignment="1" applyProtection="1">
      <alignment horizontal="center" vertical="center" wrapText="1" shrinkToFit="1"/>
    </xf>
    <xf numFmtId="3" fontId="56" fillId="0" borderId="6" xfId="9" applyNumberFormat="1" applyFont="1" applyFill="1" applyBorder="1" applyAlignment="1">
      <alignment horizontal="center" vertical="center" wrapText="1"/>
    </xf>
    <xf numFmtId="3" fontId="79" fillId="0" borderId="6" xfId="7" applyNumberFormat="1" applyFont="1" applyFill="1" applyBorder="1" applyAlignment="1" applyProtection="1">
      <alignment horizontal="center" vertical="center" wrapText="1" shrinkToFit="1"/>
    </xf>
    <xf numFmtId="3" fontId="56" fillId="2" borderId="6" xfId="8" applyNumberFormat="1" applyFont="1" applyFill="1" applyBorder="1" applyAlignment="1">
      <alignment horizontal="center" vertical="center" wrapText="1"/>
    </xf>
    <xf numFmtId="3" fontId="16" fillId="2" borderId="6" xfId="16" applyNumberFormat="1" applyFont="1" applyFill="1" applyBorder="1" applyAlignment="1" applyProtection="1">
      <alignment horizontal="center" vertical="center"/>
    </xf>
    <xf numFmtId="164" fontId="81" fillId="0" borderId="0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64" fontId="90" fillId="2" borderId="6" xfId="8" applyNumberFormat="1" applyFont="1" applyFill="1" applyBorder="1" applyAlignment="1">
      <alignment horizontal="center" vertical="center" wrapText="1"/>
    </xf>
    <xf numFmtId="3" fontId="90" fillId="0" borderId="6" xfId="8" applyNumberFormat="1" applyFont="1" applyFill="1" applyBorder="1" applyAlignment="1">
      <alignment horizontal="center" vertical="center" wrapText="1"/>
    </xf>
    <xf numFmtId="165" fontId="90" fillId="0" borderId="6" xfId="1" applyNumberFormat="1" applyFont="1" applyFill="1" applyBorder="1" applyAlignment="1">
      <alignment horizontal="center" vertical="center"/>
    </xf>
    <xf numFmtId="3" fontId="90" fillId="0" borderId="6" xfId="1" applyNumberFormat="1" applyFont="1" applyFill="1" applyBorder="1" applyAlignment="1">
      <alignment horizontal="center" vertical="center"/>
    </xf>
    <xf numFmtId="165" fontId="91" fillId="0" borderId="6" xfId="9" applyNumberFormat="1" applyFont="1" applyFill="1" applyBorder="1" applyAlignment="1">
      <alignment horizontal="center" vertical="center" wrapText="1"/>
    </xf>
    <xf numFmtId="3" fontId="91" fillId="0" borderId="6" xfId="8" applyNumberFormat="1" applyFont="1" applyFill="1" applyBorder="1" applyAlignment="1">
      <alignment horizontal="center" vertical="center" wrapText="1"/>
    </xf>
    <xf numFmtId="3" fontId="91" fillId="0" borderId="6" xfId="1" applyNumberFormat="1" applyFont="1" applyFill="1" applyBorder="1" applyAlignment="1">
      <alignment horizontal="center" vertical="center"/>
    </xf>
    <xf numFmtId="164" fontId="75" fillId="0" borderId="6" xfId="13" applyNumberFormat="1" applyFont="1" applyFill="1" applyBorder="1" applyAlignment="1">
      <alignment horizontal="center" vertical="center"/>
    </xf>
    <xf numFmtId="164" fontId="76" fillId="0" borderId="6" xfId="13" applyNumberFormat="1" applyFont="1" applyFill="1" applyBorder="1" applyAlignment="1">
      <alignment horizontal="center" vertical="center"/>
    </xf>
    <xf numFmtId="1" fontId="56" fillId="0" borderId="4" xfId="8" applyNumberFormat="1" applyFont="1" applyBorder="1" applyAlignment="1">
      <alignment horizontal="center" vertical="center" wrapText="1"/>
    </xf>
    <xf numFmtId="3" fontId="56" fillId="0" borderId="4" xfId="8" applyNumberFormat="1" applyFont="1" applyBorder="1" applyAlignment="1">
      <alignment horizontal="center" vertical="center" wrapText="1"/>
    </xf>
    <xf numFmtId="165" fontId="91" fillId="0" borderId="6" xfId="9" applyNumberFormat="1" applyFont="1" applyBorder="1" applyAlignment="1">
      <alignment horizontal="center" vertical="center" wrapText="1"/>
    </xf>
    <xf numFmtId="164" fontId="91" fillId="0" borderId="6" xfId="8" applyNumberFormat="1" applyFont="1" applyFill="1" applyBorder="1" applyAlignment="1">
      <alignment horizontal="center" vertical="center" wrapText="1"/>
    </xf>
    <xf numFmtId="3" fontId="56" fillId="0" borderId="6" xfId="8" applyNumberFormat="1" applyFont="1" applyBorder="1" applyAlignment="1">
      <alignment horizontal="center" vertical="center" wrapText="1"/>
    </xf>
    <xf numFmtId="165" fontId="91" fillId="2" borderId="6" xfId="8" applyNumberFormat="1" applyFont="1" applyFill="1" applyBorder="1" applyAlignment="1">
      <alignment horizontal="center" vertical="center"/>
    </xf>
    <xf numFmtId="165" fontId="78" fillId="0" borderId="6" xfId="7" applyNumberFormat="1" applyFont="1" applyFill="1" applyBorder="1" applyAlignment="1" applyProtection="1">
      <alignment horizontal="center" vertical="center" wrapText="1" shrinkToFit="1"/>
    </xf>
    <xf numFmtId="164" fontId="92" fillId="0" borderId="6" xfId="7" applyNumberFormat="1" applyFont="1" applyFill="1" applyBorder="1" applyAlignment="1" applyProtection="1">
      <alignment horizontal="center" vertical="center"/>
    </xf>
    <xf numFmtId="164" fontId="93" fillId="0" borderId="6" xfId="7" applyNumberFormat="1" applyFont="1" applyFill="1" applyBorder="1" applyAlignment="1" applyProtection="1">
      <alignment horizontal="center" vertical="center"/>
    </xf>
    <xf numFmtId="165" fontId="92" fillId="0" borderId="6" xfId="7" applyNumberFormat="1" applyFont="1" applyFill="1" applyBorder="1" applyAlignment="1" applyProtection="1">
      <alignment horizontal="center" vertical="center"/>
      <protection locked="0"/>
    </xf>
    <xf numFmtId="165" fontId="79" fillId="0" borderId="6" xfId="7" applyNumberFormat="1" applyFont="1" applyFill="1" applyBorder="1" applyAlignment="1" applyProtection="1">
      <alignment horizontal="center" vertical="center" wrapText="1" shrinkToFit="1"/>
    </xf>
    <xf numFmtId="165" fontId="93" fillId="0" borderId="6" xfId="7" applyNumberFormat="1" applyFont="1" applyFill="1" applyBorder="1" applyAlignment="1" applyProtection="1">
      <alignment horizontal="center" vertical="center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3" fontId="56" fillId="0" borderId="6" xfId="1" applyNumberFormat="1" applyFont="1" applyFill="1" applyBorder="1" applyAlignment="1">
      <alignment horizontal="center" vertical="center" wrapText="1"/>
    </xf>
    <xf numFmtId="164" fontId="91" fillId="2" borderId="6" xfId="8" applyNumberFormat="1" applyFont="1" applyFill="1" applyBorder="1" applyAlignment="1">
      <alignment horizontal="center" vertical="center" wrapText="1"/>
    </xf>
    <xf numFmtId="165" fontId="91" fillId="0" borderId="6" xfId="1" applyNumberFormat="1" applyFont="1" applyFill="1" applyBorder="1" applyAlignment="1">
      <alignment horizontal="center" vertical="center"/>
    </xf>
    <xf numFmtId="164" fontId="78" fillId="2" borderId="6" xfId="16" applyNumberFormat="1" applyFont="1" applyFill="1" applyBorder="1" applyAlignment="1" applyProtection="1">
      <alignment horizontal="center" vertical="center"/>
    </xf>
    <xf numFmtId="164" fontId="79" fillId="2" borderId="6" xfId="16" applyNumberFormat="1" applyFont="1" applyFill="1" applyBorder="1" applyAlignment="1" applyProtection="1">
      <alignment horizontal="center" vertical="center"/>
    </xf>
    <xf numFmtId="164" fontId="11" fillId="2" borderId="6" xfId="16" applyNumberFormat="1" applyFont="1" applyFill="1" applyBorder="1" applyAlignment="1" applyProtection="1">
      <alignment horizontal="center" vertical="center"/>
    </xf>
    <xf numFmtId="164" fontId="16" fillId="2" borderId="6" xfId="16" applyNumberFormat="1" applyFont="1" applyFill="1" applyBorder="1" applyAlignment="1" applyProtection="1">
      <alignment horizontal="center" vertical="center"/>
    </xf>
    <xf numFmtId="3" fontId="5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0" applyNumberFormat="1" applyFont="1" applyFill="1" applyBorder="1" applyAlignment="1">
      <alignment horizontal="center" vertical="center" wrapText="1"/>
    </xf>
    <xf numFmtId="165" fontId="6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11" fillId="0" borderId="6" xfId="16" applyNumberFormat="1" applyFont="1" applyFill="1" applyBorder="1" applyAlignment="1" applyProtection="1">
      <alignment horizontal="center" vertical="center"/>
    </xf>
    <xf numFmtId="3" fontId="16" fillId="0" borderId="6" xfId="16" applyNumberFormat="1" applyFont="1" applyFill="1" applyBorder="1" applyAlignment="1" applyProtection="1">
      <alignment horizontal="center" vertical="center"/>
    </xf>
    <xf numFmtId="3" fontId="11" fillId="0" borderId="6" xfId="7" applyNumberFormat="1" applyFont="1" applyFill="1" applyBorder="1" applyAlignment="1" applyProtection="1">
      <alignment horizontal="center" vertical="center"/>
    </xf>
    <xf numFmtId="164" fontId="11" fillId="0" borderId="6" xfId="7" applyNumberFormat="1" applyFont="1" applyFill="1" applyBorder="1" applyAlignment="1" applyProtection="1">
      <alignment horizontal="center" vertical="center"/>
    </xf>
    <xf numFmtId="165" fontId="11" fillId="0" borderId="6" xfId="7" applyNumberFormat="1" applyFont="1" applyFill="1" applyBorder="1" applyAlignment="1" applyProtection="1">
      <alignment horizontal="center" vertical="center"/>
      <protection locked="0"/>
    </xf>
    <xf numFmtId="3" fontId="16" fillId="0" borderId="6" xfId="7" applyNumberFormat="1" applyFont="1" applyFill="1" applyBorder="1" applyAlignment="1" applyProtection="1">
      <alignment horizontal="center" vertical="center" wrapText="1" shrinkToFit="1"/>
    </xf>
    <xf numFmtId="165" fontId="16" fillId="0" borderId="6" xfId="7" applyNumberFormat="1" applyFont="1" applyFill="1" applyBorder="1" applyAlignment="1" applyProtection="1">
      <alignment horizontal="center" vertical="center" wrapText="1" shrinkToFit="1"/>
    </xf>
    <xf numFmtId="3" fontId="16" fillId="0" borderId="6" xfId="7" applyNumberFormat="1" applyFont="1" applyFill="1" applyBorder="1" applyAlignment="1" applyProtection="1">
      <alignment horizontal="center" vertical="center"/>
    </xf>
    <xf numFmtId="164" fontId="16" fillId="0" borderId="6" xfId="7" applyNumberFormat="1" applyFont="1" applyFill="1" applyBorder="1" applyAlignment="1" applyProtection="1">
      <alignment horizontal="center" vertical="center"/>
    </xf>
    <xf numFmtId="165" fontId="16" fillId="0" borderId="6" xfId="7" applyNumberFormat="1" applyFont="1" applyFill="1" applyBorder="1" applyAlignment="1" applyProtection="1">
      <alignment horizontal="center" vertical="center"/>
      <protection locked="0"/>
    </xf>
    <xf numFmtId="3" fontId="16" fillId="2" borderId="6" xfId="7" applyNumberFormat="1" applyFont="1" applyFill="1" applyBorder="1" applyAlignment="1" applyProtection="1">
      <alignment horizontal="center" vertical="center"/>
    </xf>
    <xf numFmtId="3" fontId="16" fillId="2" borderId="6" xfId="7" applyNumberFormat="1" applyFont="1" applyFill="1" applyBorder="1" applyAlignment="1" applyProtection="1">
      <alignment horizontal="center" vertical="center" wrapText="1" shrinkToFit="1"/>
    </xf>
    <xf numFmtId="3" fontId="11" fillId="2" borderId="6" xfId="7" applyNumberFormat="1" applyFont="1" applyFill="1" applyBorder="1" applyAlignment="1" applyProtection="1">
      <alignment horizontal="center" vertical="center"/>
    </xf>
    <xf numFmtId="164" fontId="11" fillId="2" borderId="6" xfId="7" applyNumberFormat="1" applyFont="1" applyFill="1" applyBorder="1" applyAlignment="1" applyProtection="1">
      <alignment horizontal="center" vertical="center"/>
    </xf>
    <xf numFmtId="165" fontId="11" fillId="2" borderId="6" xfId="7" applyNumberFormat="1" applyFont="1" applyFill="1" applyBorder="1" applyAlignment="1" applyProtection="1">
      <alignment horizontal="center" vertical="center"/>
      <protection locked="0"/>
    </xf>
    <xf numFmtId="164" fontId="16" fillId="2" borderId="6" xfId="7" applyNumberFormat="1" applyFont="1" applyFill="1" applyBorder="1" applyAlignment="1" applyProtection="1">
      <alignment horizontal="center" vertical="center"/>
    </xf>
    <xf numFmtId="165" fontId="16" fillId="2" borderId="6" xfId="7" applyNumberFormat="1" applyFont="1" applyFill="1" applyBorder="1" applyAlignment="1" applyProtection="1">
      <alignment horizontal="center" vertical="center"/>
      <protection locked="0"/>
    </xf>
    <xf numFmtId="3" fontId="90" fillId="2" borderId="6" xfId="8" applyNumberFormat="1" applyFont="1" applyFill="1" applyBorder="1" applyAlignment="1">
      <alignment horizontal="center" vertical="center" wrapText="1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7" applyNumberFormat="1" applyFont="1" applyFill="1" applyBorder="1" applyAlignment="1" applyProtection="1">
      <alignment horizontal="center"/>
      <protection locked="0"/>
    </xf>
    <xf numFmtId="3" fontId="16" fillId="2" borderId="6" xfId="7" applyNumberFormat="1" applyFont="1" applyFill="1" applyBorder="1" applyAlignment="1" applyProtection="1">
      <alignment horizontal="center"/>
      <protection locked="0"/>
    </xf>
    <xf numFmtId="165" fontId="91" fillId="0" borderId="6" xfId="10" applyNumberFormat="1" applyFont="1" applyFill="1" applyBorder="1" applyAlignment="1">
      <alignment horizontal="center" vertical="center"/>
    </xf>
    <xf numFmtId="3" fontId="91" fillId="0" borderId="6" xfId="10" applyNumberFormat="1" applyFont="1" applyFill="1" applyBorder="1" applyAlignment="1">
      <alignment horizontal="center" vertical="center"/>
    </xf>
    <xf numFmtId="1" fontId="47" fillId="2" borderId="1" xfId="16" applyNumberFormat="1" applyFont="1" applyFill="1" applyBorder="1" applyAlignment="1" applyProtection="1">
      <protection locked="0"/>
    </xf>
    <xf numFmtId="1" fontId="9" fillId="2" borderId="1" xfId="16" applyNumberFormat="1" applyFont="1" applyFill="1" applyBorder="1" applyAlignment="1" applyProtection="1">
      <alignment horizontal="center"/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0" fontId="11" fillId="2" borderId="6" xfId="16" applyNumberFormat="1" applyFont="1" applyFill="1" applyBorder="1" applyAlignment="1" applyProtection="1">
      <alignment horizontal="center" vertical="center" wrapText="1" shrinkToFit="1"/>
    </xf>
    <xf numFmtId="3" fontId="11" fillId="2" borderId="6" xfId="7" applyNumberFormat="1" applyFont="1" applyFill="1" applyBorder="1" applyAlignment="1" applyProtection="1">
      <alignment horizontal="center" vertical="center" wrapText="1" shrinkToFit="1"/>
    </xf>
    <xf numFmtId="165" fontId="11" fillId="2" borderId="6" xfId="7" applyNumberFormat="1" applyFont="1" applyFill="1" applyBorder="1" applyAlignment="1" applyProtection="1">
      <alignment horizontal="center" vertical="center" wrapText="1" shrinkToFit="1"/>
    </xf>
    <xf numFmtId="0" fontId="5" fillId="2" borderId="6" xfId="9" applyFont="1" applyFill="1" applyBorder="1" applyAlignment="1">
      <alignment vertical="center" wrapText="1"/>
    </xf>
    <xf numFmtId="3" fontId="56" fillId="2" borderId="6" xfId="9" applyNumberFormat="1" applyFont="1" applyFill="1" applyBorder="1" applyAlignment="1">
      <alignment horizontal="center" vertical="center" wrapText="1"/>
    </xf>
    <xf numFmtId="3" fontId="5" fillId="2" borderId="6" xfId="9" applyNumberFormat="1" applyFont="1" applyFill="1" applyBorder="1" applyAlignment="1">
      <alignment horizontal="center" vertical="center" wrapText="1"/>
    </xf>
    <xf numFmtId="0" fontId="5" fillId="2" borderId="6" xfId="8" applyFont="1" applyFill="1" applyBorder="1" applyAlignment="1">
      <alignment horizontal="left" vertical="center" wrapText="1"/>
    </xf>
    <xf numFmtId="0" fontId="19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6" fillId="2" borderId="6" xfId="10" applyNumberFormat="1" applyFont="1" applyFill="1" applyBorder="1" applyAlignment="1">
      <alignment horizontal="center" vertical="center" wrapText="1"/>
    </xf>
    <xf numFmtId="1" fontId="5" fillId="2" borderId="6" xfId="10" applyNumberFormat="1" applyFont="1" applyFill="1" applyBorder="1" applyAlignment="1">
      <alignment horizontal="center" vertical="center" wrapText="1"/>
    </xf>
    <xf numFmtId="165" fontId="90" fillId="2" borderId="6" xfId="10" applyNumberFormat="1" applyFont="1" applyFill="1" applyBorder="1" applyAlignment="1">
      <alignment horizontal="center" vertical="center"/>
    </xf>
    <xf numFmtId="3" fontId="90" fillId="2" borderId="6" xfId="10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90" fillId="2" borderId="6" xfId="1" applyNumberFormat="1" applyFont="1" applyFill="1" applyBorder="1" applyAlignment="1">
      <alignment horizontal="center" vertical="center"/>
    </xf>
    <xf numFmtId="164" fontId="90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1" fontId="56" fillId="2" borderId="6" xfId="9" applyNumberFormat="1" applyFont="1" applyFill="1" applyBorder="1" applyAlignment="1">
      <alignment horizontal="center" vertical="center" wrapText="1"/>
    </xf>
    <xf numFmtId="3" fontId="75" fillId="2" borderId="6" xfId="13" applyNumberFormat="1" applyFont="1" applyFill="1" applyBorder="1" applyAlignment="1">
      <alignment horizontal="center" vertical="center"/>
    </xf>
    <xf numFmtId="164" fontId="75" fillId="2" borderId="6" xfId="13" applyNumberFormat="1" applyFont="1" applyFill="1" applyBorder="1" applyAlignment="1">
      <alignment horizontal="center" vertical="center"/>
    </xf>
    <xf numFmtId="3" fontId="76" fillId="2" borderId="6" xfId="13" applyNumberFormat="1" applyFont="1" applyFill="1" applyBorder="1" applyAlignment="1">
      <alignment horizontal="center" vertical="center"/>
    </xf>
    <xf numFmtId="164" fontId="76" fillId="2" borderId="6" xfId="13" applyNumberFormat="1" applyFont="1" applyFill="1" applyBorder="1" applyAlignment="1">
      <alignment horizontal="center" vertical="center"/>
    </xf>
    <xf numFmtId="1" fontId="56" fillId="2" borderId="6" xfId="1" applyNumberFormat="1" applyFont="1" applyFill="1" applyBorder="1" applyAlignment="1">
      <alignment horizontal="center" vertical="center" wrapText="1"/>
    </xf>
    <xf numFmtId="164" fontId="78" fillId="2" borderId="6" xfId="7" applyNumberFormat="1" applyFont="1" applyFill="1" applyBorder="1" applyAlignment="1" applyProtection="1">
      <alignment horizontal="center" vertical="center"/>
    </xf>
    <xf numFmtId="164" fontId="79" fillId="0" borderId="6" xfId="7" applyNumberFormat="1" applyFont="1" applyFill="1" applyBorder="1" applyAlignment="1" applyProtection="1">
      <alignment horizontal="center" vertical="center"/>
    </xf>
    <xf numFmtId="0" fontId="18" fillId="0" borderId="0" xfId="8" applyFont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5" fillId="0" borderId="0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center" vertical="top"/>
    </xf>
    <xf numFmtId="0" fontId="24" fillId="0" borderId="6" xfId="13" applyFont="1" applyFill="1" applyBorder="1" applyAlignment="1">
      <alignment horizontal="center" vertical="center" wrapText="1"/>
    </xf>
    <xf numFmtId="0" fontId="34" fillId="0" borderId="6" xfId="13" applyFont="1" applyFill="1" applyBorder="1" applyAlignment="1">
      <alignment horizontal="center" vertical="center" wrapText="1"/>
    </xf>
    <xf numFmtId="49" fontId="41" fillId="0" borderId="6" xfId="13" applyNumberFormat="1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5" fillId="0" borderId="0" xfId="13" applyFont="1" applyFill="1" applyBorder="1" applyAlignment="1">
      <alignment horizontal="center" vertical="top"/>
    </xf>
    <xf numFmtId="0" fontId="34" fillId="0" borderId="3" xfId="13" applyFont="1" applyFill="1" applyBorder="1" applyAlignment="1">
      <alignment horizontal="center" vertical="center" wrapText="1"/>
    </xf>
    <xf numFmtId="0" fontId="34" fillId="0" borderId="15" xfId="13" applyFont="1" applyFill="1" applyBorder="1" applyAlignment="1">
      <alignment horizontal="center" vertical="center" wrapText="1"/>
    </xf>
    <xf numFmtId="0" fontId="34" fillId="0" borderId="4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right" vertical="top"/>
    </xf>
    <xf numFmtId="0" fontId="24" fillId="0" borderId="2" xfId="13" applyFont="1" applyFill="1" applyBorder="1" applyAlignment="1">
      <alignment horizontal="center" vertical="center" wrapText="1"/>
    </xf>
    <xf numFmtId="0" fontId="24" fillId="0" borderId="7" xfId="13" applyFont="1" applyFill="1" applyBorder="1" applyAlignment="1">
      <alignment horizontal="center" vertical="center" wrapText="1"/>
    </xf>
    <xf numFmtId="0" fontId="24" fillId="0" borderId="5" xfId="13" applyFont="1" applyFill="1" applyBorder="1" applyAlignment="1">
      <alignment horizontal="center" vertical="center" wrapText="1"/>
    </xf>
    <xf numFmtId="0" fontId="41" fillId="0" borderId="6" xfId="13" applyFont="1" applyFill="1" applyBorder="1" applyAlignment="1">
      <alignment horizontal="center" vertical="center" wrapText="1"/>
    </xf>
    <xf numFmtId="0" fontId="45" fillId="0" borderId="0" xfId="13" applyFont="1" applyFill="1" applyBorder="1" applyAlignment="1">
      <alignment horizontal="center" vertical="top" wrapText="1"/>
    </xf>
    <xf numFmtId="0" fontId="18" fillId="0" borderId="0" xfId="9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7" applyNumberFormat="1" applyFont="1" applyFill="1" applyBorder="1" applyAlignment="1" applyProtection="1">
      <alignment horizontal="center"/>
      <protection locked="0"/>
    </xf>
    <xf numFmtId="1" fontId="12" fillId="0" borderId="7" xfId="7" applyNumberFormat="1" applyFont="1" applyFill="1" applyBorder="1" applyAlignment="1" applyProtection="1">
      <alignment horizontal="center"/>
      <protection locked="0"/>
    </xf>
    <xf numFmtId="1" fontId="12" fillId="0" borderId="5" xfId="7" applyNumberFormat="1" applyFont="1" applyFill="1" applyBorder="1" applyAlignment="1" applyProtection="1">
      <alignment horizontal="center"/>
      <protection locked="0"/>
    </xf>
    <xf numFmtId="0" fontId="34" fillId="0" borderId="9" xfId="13" applyFont="1" applyFill="1" applyBorder="1" applyAlignment="1">
      <alignment horizontal="center" vertical="center" wrapText="1"/>
    </xf>
    <xf numFmtId="0" fontId="34" fillId="0" borderId="10" xfId="13" applyFont="1" applyFill="1" applyBorder="1" applyAlignment="1">
      <alignment horizontal="center" vertical="center" wrapText="1"/>
    </xf>
    <xf numFmtId="0" fontId="34" fillId="0" borderId="11" xfId="13" applyFont="1" applyFill="1" applyBorder="1" applyAlignment="1">
      <alignment horizontal="center" vertical="center" wrapText="1"/>
    </xf>
    <xf numFmtId="0" fontId="34" fillId="0" borderId="13" xfId="13" applyFont="1" applyFill="1" applyBorder="1" applyAlignment="1">
      <alignment horizontal="center" vertical="center" wrapText="1"/>
    </xf>
    <xf numFmtId="0" fontId="34" fillId="0" borderId="0" xfId="13" applyFont="1" applyFill="1" applyBorder="1" applyAlignment="1">
      <alignment horizontal="center" vertical="center" wrapText="1"/>
    </xf>
    <xf numFmtId="0" fontId="34" fillId="0" borderId="14" xfId="13" applyFont="1" applyFill="1" applyBorder="1" applyAlignment="1">
      <alignment horizontal="center" vertical="center" wrapText="1"/>
    </xf>
    <xf numFmtId="0" fontId="34" fillId="0" borderId="8" xfId="13" applyFont="1" applyFill="1" applyBorder="1" applyAlignment="1">
      <alignment horizontal="center" vertical="center" wrapText="1"/>
    </xf>
    <xf numFmtId="0" fontId="34" fillId="0" borderId="1" xfId="13" applyFont="1" applyFill="1" applyBorder="1" applyAlignment="1">
      <alignment horizontal="center" vertical="center" wrapText="1"/>
    </xf>
    <xf numFmtId="0" fontId="34" fillId="0" borderId="12" xfId="13" applyFont="1" applyFill="1" applyBorder="1" applyAlignment="1">
      <alignment horizontal="center" vertical="center" wrapText="1"/>
    </xf>
    <xf numFmtId="1" fontId="11" fillId="0" borderId="9" xfId="7" applyNumberFormat="1" applyFont="1" applyFill="1" applyBorder="1" applyAlignment="1" applyProtection="1">
      <alignment horizontal="center" vertical="center" wrapText="1"/>
    </xf>
    <xf numFmtId="1" fontId="11" fillId="0" borderId="10" xfId="7" applyNumberFormat="1" applyFont="1" applyFill="1" applyBorder="1" applyAlignment="1" applyProtection="1">
      <alignment horizontal="center" vertical="center" wrapText="1"/>
    </xf>
    <xf numFmtId="1" fontId="11" fillId="0" borderId="11" xfId="7" applyNumberFormat="1" applyFont="1" applyFill="1" applyBorder="1" applyAlignment="1" applyProtection="1">
      <alignment horizontal="center" vertical="center" wrapText="1"/>
    </xf>
    <xf numFmtId="1" fontId="11" fillId="0" borderId="13" xfId="7" applyNumberFormat="1" applyFont="1" applyFill="1" applyBorder="1" applyAlignment="1" applyProtection="1">
      <alignment horizontal="center" vertical="center" wrapText="1"/>
    </xf>
    <xf numFmtId="1" fontId="11" fillId="0" borderId="0" xfId="7" applyNumberFormat="1" applyFont="1" applyFill="1" applyBorder="1" applyAlignment="1" applyProtection="1">
      <alignment horizontal="center" vertical="center" wrapText="1"/>
    </xf>
    <xf numFmtId="1" fontId="11" fillId="0" borderId="14" xfId="7" applyNumberFormat="1" applyFont="1" applyFill="1" applyBorder="1" applyAlignment="1" applyProtection="1">
      <alignment horizontal="center" vertical="center" wrapText="1"/>
    </xf>
    <xf numFmtId="1" fontId="11" fillId="0" borderId="8" xfId="7" applyNumberFormat="1" applyFont="1" applyFill="1" applyBorder="1" applyAlignment="1" applyProtection="1">
      <alignment horizontal="center" vertical="center" wrapText="1"/>
    </xf>
    <xf numFmtId="1" fontId="11" fillId="0" borderId="1" xfId="7" applyNumberFormat="1" applyFont="1" applyFill="1" applyBorder="1" applyAlignment="1" applyProtection="1">
      <alignment horizontal="center" vertical="center" wrapText="1"/>
    </xf>
    <xf numFmtId="1" fontId="11" fillId="0" borderId="12" xfId="7" applyNumberFormat="1" applyFont="1" applyFill="1" applyBorder="1" applyAlignment="1" applyProtection="1">
      <alignment horizontal="center" vertical="center" wrapText="1"/>
    </xf>
    <xf numFmtId="1" fontId="11" fillId="0" borderId="6" xfId="7" applyNumberFormat="1" applyFont="1" applyFill="1" applyBorder="1" applyAlignment="1" applyProtection="1">
      <alignment horizontal="center" vertical="center" wrapText="1"/>
    </xf>
    <xf numFmtId="1" fontId="11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" applyFont="1" applyFill="1" applyBorder="1" applyAlignment="1">
      <alignment horizontal="center" vertical="top" wrapText="1"/>
    </xf>
    <xf numFmtId="0" fontId="30" fillId="0" borderId="0" xfId="13" applyFont="1" applyFill="1" applyBorder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18" fillId="0" borderId="0" xfId="8" applyFont="1" applyFill="1" applyAlignment="1">
      <alignment horizontal="center" vertical="top" wrapText="1"/>
    </xf>
    <xf numFmtId="0" fontId="55" fillId="0" borderId="0" xfId="8" applyFont="1" applyFill="1" applyAlignment="1">
      <alignment horizontal="center" vertical="top" wrapText="1"/>
    </xf>
    <xf numFmtId="0" fontId="18" fillId="0" borderId="1" xfId="9" applyFont="1" applyFill="1" applyBorder="1" applyAlignment="1">
      <alignment horizontal="center" vertical="top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" fontId="11" fillId="0" borderId="9" xfId="16" applyNumberFormat="1" applyFont="1" applyFill="1" applyBorder="1" applyAlignment="1" applyProtection="1">
      <alignment horizontal="center" vertical="center" wrapText="1"/>
    </xf>
    <xf numFmtId="1" fontId="11" fillId="0" borderId="10" xfId="16" applyNumberFormat="1" applyFont="1" applyFill="1" applyBorder="1" applyAlignment="1" applyProtection="1">
      <alignment horizontal="center" vertical="center" wrapText="1"/>
    </xf>
    <xf numFmtId="1" fontId="11" fillId="0" borderId="11" xfId="16" applyNumberFormat="1" applyFont="1" applyFill="1" applyBorder="1" applyAlignment="1" applyProtection="1">
      <alignment horizontal="center" vertical="center" wrapText="1"/>
    </xf>
    <xf numFmtId="1" fontId="11" fillId="0" borderId="8" xfId="16" applyNumberFormat="1" applyFont="1" applyFill="1" applyBorder="1" applyAlignment="1" applyProtection="1">
      <alignment horizontal="center" vertical="center" wrapText="1"/>
    </xf>
    <xf numFmtId="1" fontId="11" fillId="0" borderId="1" xfId="16" applyNumberFormat="1" applyFont="1" applyFill="1" applyBorder="1" applyAlignment="1" applyProtection="1">
      <alignment horizontal="center" vertical="center" wrapText="1"/>
    </xf>
    <xf numFmtId="1" fontId="11" fillId="0" borderId="12" xfId="16" applyNumberFormat="1" applyFont="1" applyFill="1" applyBorder="1" applyAlignment="1" applyProtection="1">
      <alignment horizontal="center" vertical="center" wrapText="1"/>
    </xf>
    <xf numFmtId="1" fontId="3" fillId="0" borderId="0" xfId="16" applyNumberFormat="1" applyFont="1" applyAlignment="1" applyProtection="1">
      <alignment horizontal="center" vertical="center" wrapText="1"/>
      <protection locked="0"/>
    </xf>
    <xf numFmtId="1" fontId="11" fillId="2" borderId="9" xfId="16" applyNumberFormat="1" applyFont="1" applyFill="1" applyBorder="1" applyAlignment="1" applyProtection="1">
      <alignment horizontal="center" vertical="center" wrapText="1"/>
    </xf>
    <xf numFmtId="1" fontId="11" fillId="2" borderId="10" xfId="16" applyNumberFormat="1" applyFont="1" applyFill="1" applyBorder="1" applyAlignment="1" applyProtection="1">
      <alignment horizontal="center" vertical="center" wrapText="1"/>
    </xf>
    <xf numFmtId="1" fontId="11" fillId="2" borderId="11" xfId="16" applyNumberFormat="1" applyFont="1" applyFill="1" applyBorder="1" applyAlignment="1" applyProtection="1">
      <alignment horizontal="center" vertical="center" wrapText="1"/>
    </xf>
    <xf numFmtId="1" fontId="11" fillId="2" borderId="8" xfId="16" applyNumberFormat="1" applyFont="1" applyFill="1" applyBorder="1" applyAlignment="1" applyProtection="1">
      <alignment horizontal="center" vertical="center" wrapText="1"/>
    </xf>
    <xf numFmtId="1" fontId="11" fillId="2" borderId="1" xfId="16" applyNumberFormat="1" applyFont="1" applyFill="1" applyBorder="1" applyAlignment="1" applyProtection="1">
      <alignment horizontal="center" vertical="center" wrapText="1"/>
    </xf>
    <xf numFmtId="1" fontId="11" fillId="2" borderId="12" xfId="16" applyNumberFormat="1" applyFont="1" applyFill="1" applyBorder="1" applyAlignment="1" applyProtection="1">
      <alignment horizontal="center" vertical="center" wrapText="1"/>
    </xf>
    <xf numFmtId="1" fontId="11" fillId="2" borderId="6" xfId="16" applyNumberFormat="1" applyFont="1" applyFill="1" applyBorder="1" applyAlignment="1" applyProtection="1">
      <alignment horizontal="center" vertical="center" wrapText="1"/>
    </xf>
    <xf numFmtId="1" fontId="11" fillId="2" borderId="9" xfId="7" applyNumberFormat="1" applyFont="1" applyFill="1" applyBorder="1" applyAlignment="1" applyProtection="1">
      <alignment horizontal="center" vertical="center" wrapText="1"/>
    </xf>
    <xf numFmtId="1" fontId="11" fillId="2" borderId="10" xfId="7" applyNumberFormat="1" applyFont="1" applyFill="1" applyBorder="1" applyAlignment="1" applyProtection="1">
      <alignment horizontal="center" vertical="center" wrapText="1"/>
    </xf>
    <xf numFmtId="1" fontId="11" fillId="2" borderId="11" xfId="7" applyNumberFormat="1" applyFont="1" applyFill="1" applyBorder="1" applyAlignment="1" applyProtection="1">
      <alignment horizontal="center" vertical="center" wrapText="1"/>
    </xf>
    <xf numFmtId="1" fontId="11" fillId="2" borderId="13" xfId="7" applyNumberFormat="1" applyFont="1" applyFill="1" applyBorder="1" applyAlignment="1" applyProtection="1">
      <alignment horizontal="center" vertical="center" wrapText="1"/>
    </xf>
    <xf numFmtId="1" fontId="11" fillId="2" borderId="0" xfId="7" applyNumberFormat="1" applyFont="1" applyFill="1" applyBorder="1" applyAlignment="1" applyProtection="1">
      <alignment horizontal="center" vertical="center" wrapText="1"/>
    </xf>
    <xf numFmtId="1" fontId="11" fillId="2" borderId="14" xfId="7" applyNumberFormat="1" applyFont="1" applyFill="1" applyBorder="1" applyAlignment="1" applyProtection="1">
      <alignment horizontal="center" vertical="center" wrapText="1"/>
    </xf>
    <xf numFmtId="1" fontId="11" fillId="2" borderId="8" xfId="7" applyNumberFormat="1" applyFont="1" applyFill="1" applyBorder="1" applyAlignment="1" applyProtection="1">
      <alignment horizontal="center" vertical="center" wrapText="1"/>
    </xf>
    <xf numFmtId="1" fontId="11" fillId="2" borderId="1" xfId="7" applyNumberFormat="1" applyFont="1" applyFill="1" applyBorder="1" applyAlignment="1" applyProtection="1">
      <alignment horizontal="center" vertical="center" wrapText="1"/>
    </xf>
    <xf numFmtId="1" fontId="11" fillId="2" borderId="12" xfId="7" applyNumberFormat="1" applyFont="1" applyFill="1" applyBorder="1" applyAlignment="1" applyProtection="1">
      <alignment horizontal="center" vertical="center" wrapText="1"/>
    </xf>
  </cellXfs>
  <cellStyles count="245">
    <cellStyle name="20% - Accent1" xfId="120"/>
    <cellStyle name="20% - Accent1 2" xfId="158"/>
    <cellStyle name="20% - Accent2" xfId="121"/>
    <cellStyle name="20% - Accent2 2" xfId="159"/>
    <cellStyle name="20% - Accent3" xfId="122"/>
    <cellStyle name="20% - Accent3 2" xfId="160"/>
    <cellStyle name="20% - Accent4" xfId="123"/>
    <cellStyle name="20% - Accent4 2" xfId="161"/>
    <cellStyle name="20% - Accent5" xfId="124"/>
    <cellStyle name="20% - Accent5 2" xfId="162"/>
    <cellStyle name="20% - Accent6" xfId="125"/>
    <cellStyle name="20% - Accent6 2" xfId="163"/>
    <cellStyle name="20% — акцент1" xfId="18"/>
    <cellStyle name="20% - Акцент1 2" xfId="83"/>
    <cellStyle name="20% — акцент1 2" xfId="164"/>
    <cellStyle name="20% — акцент1 3" xfId="165"/>
    <cellStyle name="20% — акцент2" xfId="19"/>
    <cellStyle name="20% - Акцент2 2" xfId="82"/>
    <cellStyle name="20% — акцент2 2" xfId="166"/>
    <cellStyle name="20% — акцент2 3" xfId="167"/>
    <cellStyle name="20% — акцент3" xfId="20"/>
    <cellStyle name="20% - Акцент3 2" xfId="81"/>
    <cellStyle name="20% — акцент3 2" xfId="168"/>
    <cellStyle name="20% — акцент3 3" xfId="169"/>
    <cellStyle name="20% — акцент4" xfId="21"/>
    <cellStyle name="20% - Акцент4 2" xfId="80"/>
    <cellStyle name="20% — акцент4 2" xfId="170"/>
    <cellStyle name="20% — акцент4 3" xfId="171"/>
    <cellStyle name="20% — акцент5" xfId="22"/>
    <cellStyle name="20% - Акцент5 2" xfId="79"/>
    <cellStyle name="20% — акцент5 2" xfId="172"/>
    <cellStyle name="20% — акцент6" xfId="23"/>
    <cellStyle name="20% - Акцент6 2" xfId="78"/>
    <cellStyle name="20% — акцент6 2" xfId="173"/>
    <cellStyle name="20% — акцент6 3" xfId="174"/>
    <cellStyle name="20% – Акцентування1" xfId="95"/>
    <cellStyle name="20% – Акцентування1 2" xfId="175"/>
    <cellStyle name="20% – Акцентування2" xfId="96"/>
    <cellStyle name="20% – Акцентування2 2" xfId="176"/>
    <cellStyle name="20% – Акцентування3" xfId="97"/>
    <cellStyle name="20% – Акцентування3 2" xfId="177"/>
    <cellStyle name="20% – Акцентування4" xfId="98"/>
    <cellStyle name="20% – Акцентування4 2" xfId="178"/>
    <cellStyle name="20% – Акцентування5" xfId="99"/>
    <cellStyle name="20% – Акцентування5 2" xfId="179"/>
    <cellStyle name="20% – Акцентування6" xfId="100"/>
    <cellStyle name="20% – Акцентування6 2" xfId="180"/>
    <cellStyle name="40% - Accent1" xfId="126"/>
    <cellStyle name="40% - Accent1 2" xfId="181"/>
    <cellStyle name="40% - Accent2" xfId="127"/>
    <cellStyle name="40% - Accent2 2" xfId="182"/>
    <cellStyle name="40% - Accent3" xfId="128"/>
    <cellStyle name="40% - Accent3 2" xfId="183"/>
    <cellStyle name="40% - Accent4" xfId="129"/>
    <cellStyle name="40% - Accent4 2" xfId="184"/>
    <cellStyle name="40% - Accent5" xfId="130"/>
    <cellStyle name="40% - Accent5 2" xfId="185"/>
    <cellStyle name="40% - Accent6" xfId="131"/>
    <cellStyle name="40% - Accent6 2" xfId="186"/>
    <cellStyle name="40% — акцент1" xfId="24"/>
    <cellStyle name="40% - Акцент1 2" xfId="77"/>
    <cellStyle name="40% — акцент1 2" xfId="187"/>
    <cellStyle name="40% — акцент1 3" xfId="188"/>
    <cellStyle name="40% — акцент2" xfId="25"/>
    <cellStyle name="40% - Акцент2 2" xfId="76"/>
    <cellStyle name="40% — акцент2 2" xfId="189"/>
    <cellStyle name="40% — акцент3" xfId="26"/>
    <cellStyle name="40% - Акцент3 2" xfId="75"/>
    <cellStyle name="40% — акцент3 2" xfId="190"/>
    <cellStyle name="40% — акцент3 3" xfId="191"/>
    <cellStyle name="40% — акцент4" xfId="27"/>
    <cellStyle name="40% - Акцент4 2" xfId="74"/>
    <cellStyle name="40% — акцент4 2" xfId="192"/>
    <cellStyle name="40% — акцент4 3" xfId="193"/>
    <cellStyle name="40% — акцент5" xfId="28"/>
    <cellStyle name="40% - Акцент5 2" xfId="73"/>
    <cellStyle name="40% — акцент5 2" xfId="194"/>
    <cellStyle name="40% — акцент5 3" xfId="195"/>
    <cellStyle name="40% — акцент6" xfId="29"/>
    <cellStyle name="40% - Акцент6 2" xfId="72"/>
    <cellStyle name="40% — акцент6 2" xfId="196"/>
    <cellStyle name="40% — акцент6 3" xfId="197"/>
    <cellStyle name="40% – Акцентування1" xfId="101"/>
    <cellStyle name="40% – Акцентування1 2" xfId="198"/>
    <cellStyle name="40% – Акцентування2" xfId="102"/>
    <cellStyle name="40% – Акцентування2 2" xfId="199"/>
    <cellStyle name="40% – Акцентування3" xfId="103"/>
    <cellStyle name="40% – Акцентування3 2" xfId="200"/>
    <cellStyle name="40% – Акцентування4" xfId="104"/>
    <cellStyle name="40% – Акцентування4 2" xfId="201"/>
    <cellStyle name="40% – Акцентування5" xfId="105"/>
    <cellStyle name="40% – Акцентування5 2" xfId="202"/>
    <cellStyle name="40% – Акцентування6" xfId="106"/>
    <cellStyle name="40% – Акцентування6 2" xfId="203"/>
    <cellStyle name="60% - Accent1" xfId="132"/>
    <cellStyle name="60% - Accent1 2" xfId="204"/>
    <cellStyle name="60% - Accent2" xfId="133"/>
    <cellStyle name="60% - Accent2 2" xfId="205"/>
    <cellStyle name="60% - Accent3" xfId="134"/>
    <cellStyle name="60% - Accent3 2" xfId="206"/>
    <cellStyle name="60% - Accent4" xfId="135"/>
    <cellStyle name="60% - Accent4 2" xfId="207"/>
    <cellStyle name="60% - Accent5" xfId="136"/>
    <cellStyle name="60% - Accent5 2" xfId="208"/>
    <cellStyle name="60% - Accent6" xfId="137"/>
    <cellStyle name="60% - Accent6 2" xfId="209"/>
    <cellStyle name="60% — акцент1" xfId="30"/>
    <cellStyle name="60% - Акцент1 2" xfId="71"/>
    <cellStyle name="60% — акцент1 2" xfId="210"/>
    <cellStyle name="60% — акцент1 3" xfId="211"/>
    <cellStyle name="60% — акцент2" xfId="31"/>
    <cellStyle name="60% - Акцент2 2" xfId="70"/>
    <cellStyle name="60% — акцент2 2" xfId="212"/>
    <cellStyle name="60% — акцент2 3" xfId="213"/>
    <cellStyle name="60% — акцент3" xfId="32"/>
    <cellStyle name="60% - Акцент3 2" xfId="69"/>
    <cellStyle name="60% — акцент3 2" xfId="214"/>
    <cellStyle name="60% — акцент3 3" xfId="215"/>
    <cellStyle name="60% — акцент4" xfId="33"/>
    <cellStyle name="60% - Акцент4 2" xfId="68"/>
    <cellStyle name="60% — акцент4 2" xfId="216"/>
    <cellStyle name="60% — акцент4 3" xfId="217"/>
    <cellStyle name="60% — акцент5" xfId="34"/>
    <cellStyle name="60% - Акцент5 2" xfId="67"/>
    <cellStyle name="60% — акцент5 2" xfId="218"/>
    <cellStyle name="60% — акцент5 3" xfId="219"/>
    <cellStyle name="60% — акцент6" xfId="35"/>
    <cellStyle name="60% - Акцент6 2" xfId="66"/>
    <cellStyle name="60% — акцент6 2" xfId="220"/>
    <cellStyle name="60% — акцент6 3" xfId="221"/>
    <cellStyle name="60% – Акцентування1" xfId="107"/>
    <cellStyle name="60% – Акцентування1 2" xfId="222"/>
    <cellStyle name="60% – Акцентування2" xfId="108"/>
    <cellStyle name="60% – Акцентування2 2" xfId="223"/>
    <cellStyle name="60% – Акцентування3" xfId="109"/>
    <cellStyle name="60% – Акцентування3 2" xfId="224"/>
    <cellStyle name="60% – Акцентування4" xfId="110"/>
    <cellStyle name="60% – Акцентування4 2" xfId="225"/>
    <cellStyle name="60% – Акцентування5" xfId="111"/>
    <cellStyle name="60% – Акцентування5 2" xfId="226"/>
    <cellStyle name="60% – Акцентування6" xfId="112"/>
    <cellStyle name="60% – Акцентування6 2" xfId="227"/>
    <cellStyle name="Accent1" xfId="138"/>
    <cellStyle name="Accent1 2" xfId="228"/>
    <cellStyle name="Accent2" xfId="139"/>
    <cellStyle name="Accent2 2" xfId="229"/>
    <cellStyle name="Accent3" xfId="140"/>
    <cellStyle name="Accent3 2" xfId="230"/>
    <cellStyle name="Accent4" xfId="141"/>
    <cellStyle name="Accent4 2" xfId="231"/>
    <cellStyle name="Accent5" xfId="142"/>
    <cellStyle name="Accent5 2" xfId="232"/>
    <cellStyle name="Accent6" xfId="143"/>
    <cellStyle name="Accent6 2" xfId="233"/>
    <cellStyle name="Bad" xfId="144"/>
    <cellStyle name="Bad 2" xfId="234"/>
    <cellStyle name="Calculation" xfId="145"/>
    <cellStyle name="Calculation 2" xfId="235"/>
    <cellStyle name="Check Cell" xfId="146"/>
    <cellStyle name="Check Cell 2" xfId="236"/>
    <cellStyle name="Explanatory Text" xfId="147"/>
    <cellStyle name="fEr" xfId="237"/>
    <cellStyle name="fHead" xfId="238"/>
    <cellStyle name="fHead 2" xfId="239"/>
    <cellStyle name="Good" xfId="148"/>
    <cellStyle name="Good 2" xfId="240"/>
    <cellStyle name="Heading 1" xfId="149"/>
    <cellStyle name="Heading 2" xfId="150"/>
    <cellStyle name="Heading 3" xfId="151"/>
    <cellStyle name="Heading 4" xfId="152"/>
    <cellStyle name="Input" xfId="153"/>
    <cellStyle name="Input 2" xfId="241"/>
    <cellStyle name="Linked Cell" xfId="154"/>
    <cellStyle name="Neutral" xfId="155"/>
    <cellStyle name="Neutral 2" xfId="242"/>
    <cellStyle name="Note" xfId="156"/>
    <cellStyle name="Note 2" xfId="243"/>
    <cellStyle name="Output" xfId="157"/>
    <cellStyle name="Output 2" xfId="244"/>
    <cellStyle name="Акцент1 2" xfId="36"/>
    <cellStyle name="Акцент1 3" xfId="65"/>
    <cellStyle name="Акцент2 2" xfId="37"/>
    <cellStyle name="Акцент2 3" xfId="64"/>
    <cellStyle name="Акцент3 2" xfId="38"/>
    <cellStyle name="Акцент3 3" xfId="63"/>
    <cellStyle name="Акцент4 2" xfId="39"/>
    <cellStyle name="Акцент4 3" xfId="62"/>
    <cellStyle name="Акцент5 2" xfId="40"/>
    <cellStyle name="Акцент5 3" xfId="61"/>
    <cellStyle name="Акцент6 2" xfId="41"/>
    <cellStyle name="Акцент6 3" xfId="60"/>
    <cellStyle name="Акцентування1" xfId="113"/>
    <cellStyle name="Акцентування2" xfId="114"/>
    <cellStyle name="Акцентування3" xfId="115"/>
    <cellStyle name="Акцентування4" xfId="116"/>
    <cellStyle name="Акцентування5" xfId="117"/>
    <cellStyle name="Акцентування6" xfId="118"/>
    <cellStyle name="Ввод  2" xfId="42"/>
    <cellStyle name="Ввод  3" xfId="59"/>
    <cellStyle name="Вывод 2" xfId="43"/>
    <cellStyle name="Вывод 3" xfId="89"/>
    <cellStyle name="Вычисление 2" xfId="44"/>
    <cellStyle name="Вычисление 3" xfId="86"/>
    <cellStyle name="Заголовок 1 2" xfId="45"/>
    <cellStyle name="Заголовок 2 2" xfId="46"/>
    <cellStyle name="Заголовок 3 2" xfId="47"/>
    <cellStyle name="Заголовок 4 2" xfId="48"/>
    <cellStyle name="Звичайний 2 3" xfId="12"/>
    <cellStyle name="Звичайний 3 2" xfId="4"/>
    <cellStyle name="Итог 2" xfId="49"/>
    <cellStyle name="Контрольная ячейка 2" xfId="50"/>
    <cellStyle name="Контрольная ячейка 3" xfId="58"/>
    <cellStyle name="Название 2" xfId="51"/>
    <cellStyle name="Нейтральный 2" xfId="52"/>
    <cellStyle name="Нейтральный 3" xfId="85"/>
    <cellStyle name="Обычный" xfId="0" builtinId="0"/>
    <cellStyle name="Обычный 2" xfId="6"/>
    <cellStyle name="Обычный 2 2" xfId="7"/>
    <cellStyle name="Обычный 3" xfId="1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 7" xfId="84"/>
    <cellStyle name="Обычный_12 Зинкевич" xfId="5"/>
    <cellStyle name="Обычный_4 категории вмесмте СОЦ_УРАЗЛИВІ__ТАБО_4 категорії Квота!!!_2014 рік" xfId="8"/>
    <cellStyle name="Обычный_АктЗах_5%квот Оксана" xfId="14"/>
    <cellStyle name="Обычный_Молодь_сравн_04_14" xfId="16"/>
    <cellStyle name="Обычный_Перевірка_Молодь_до 18 років" xfId="9"/>
    <cellStyle name="Обычный_Табл. 3.15" xfId="13"/>
    <cellStyle name="Обычный_Укомплектування_11_2013" xfId="15"/>
    <cellStyle name="Плохой 2" xfId="53"/>
    <cellStyle name="Плохой 3" xfId="87"/>
    <cellStyle name="Пояснение 2" xfId="54"/>
    <cellStyle name="Примечание 2" xfId="55"/>
    <cellStyle name="Примечание 3" xfId="88"/>
    <cellStyle name="Связанная ячейка 2" xfId="56"/>
    <cellStyle name="Середній" xfId="119"/>
    <cellStyle name="Стиль 1" xfId="90"/>
    <cellStyle name="Текст предупреждения 2" xfId="57"/>
    <cellStyle name="Тысячи [0]_Анализ" xfId="91"/>
    <cellStyle name="Тысячи_Анализ" xfId="92"/>
    <cellStyle name="ФинᎰнсовый_Лист1 (3)_1" xfId="93"/>
    <cellStyle name="Хороший 2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&#1048;_01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вота обл.20"/>
      <sheetName val="Квота обл.  21"/>
      <sheetName val="Квота без. 20"/>
      <sheetName val="Квота без 21"/>
      <sheetName val="Інвал.облік.20"/>
      <sheetName val="Інвал.облік 21"/>
      <sheetName val="Інвал.без.20"/>
      <sheetName val="Інвал.без.2021"/>
      <sheetName val="АТО-1 20"/>
      <sheetName val="АТО-1 21"/>
      <sheetName val="АТО 7 20"/>
      <sheetName val="АТО7 21"/>
      <sheetName val="ВПО загальна"/>
      <sheetName val="ВПО 2020 "/>
      <sheetName val="ВПО 2021"/>
      <sheetName val="2ПН11 2020"/>
      <sheetName val="2ПН11 2021"/>
      <sheetName val="Мол.облік.20"/>
      <sheetName val="Мол.обл.21"/>
      <sheetName val="мол.без.20"/>
      <sheetName val="мол.без.21"/>
      <sheetName val="Всього облік 20"/>
      <sheetName val="Всього облік 21"/>
      <sheetName val="Всього безроб.20"/>
      <sheetName val="Всього безроб.21"/>
      <sheetName val="Жін.обл.20"/>
      <sheetName val="Жін.обл.21"/>
      <sheetName val="Жін.без.20"/>
      <sheetName val="Жін.без.21"/>
      <sheetName val="облік село 20"/>
      <sheetName val="облік.село 21"/>
      <sheetName val="безроб.село 20"/>
      <sheetName val="безроб.село 21"/>
      <sheetName val="Всього прац. сам 20"/>
      <sheetName val="Всього прац сам21"/>
    </sheetNames>
    <sheetDataSet>
      <sheetData sheetId="0">
        <row r="7">
          <cell r="D7">
            <v>466</v>
          </cell>
        </row>
      </sheetData>
      <sheetData sheetId="1">
        <row r="7">
          <cell r="D7">
            <v>169</v>
          </cell>
        </row>
      </sheetData>
      <sheetData sheetId="2">
        <row r="7">
          <cell r="D7">
            <v>13267</v>
          </cell>
        </row>
      </sheetData>
      <sheetData sheetId="3">
        <row r="7">
          <cell r="D7">
            <v>13246</v>
          </cell>
        </row>
      </sheetData>
      <sheetData sheetId="4">
        <row r="7">
          <cell r="D7">
            <v>28</v>
          </cell>
        </row>
      </sheetData>
      <sheetData sheetId="5">
        <row r="7">
          <cell r="D7">
            <v>11</v>
          </cell>
        </row>
      </sheetData>
      <sheetData sheetId="6">
        <row r="7">
          <cell r="D7">
            <v>2529</v>
          </cell>
        </row>
      </sheetData>
      <sheetData sheetId="7">
        <row r="7">
          <cell r="D7">
            <v>2832</v>
          </cell>
        </row>
      </sheetData>
      <sheetData sheetId="8">
        <row r="9">
          <cell r="B9">
            <v>1515</v>
          </cell>
        </row>
      </sheetData>
      <sheetData sheetId="9">
        <row r="9">
          <cell r="B9">
            <v>1488</v>
          </cell>
        </row>
      </sheetData>
      <sheetData sheetId="10">
        <row r="8">
          <cell r="D8">
            <v>5</v>
          </cell>
        </row>
      </sheetData>
      <sheetData sheetId="11">
        <row r="8">
          <cell r="D8">
            <v>1</v>
          </cell>
        </row>
      </sheetData>
      <sheetData sheetId="12">
        <row r="7">
          <cell r="H7">
            <v>253</v>
          </cell>
        </row>
      </sheetData>
      <sheetData sheetId="13">
        <row r="7">
          <cell r="B7">
            <v>252</v>
          </cell>
        </row>
      </sheetData>
      <sheetData sheetId="14">
        <row r="7">
          <cell r="B7">
            <v>215</v>
          </cell>
        </row>
      </sheetData>
      <sheetData sheetId="15">
        <row r="10">
          <cell r="E10">
            <v>2396</v>
          </cell>
        </row>
      </sheetData>
      <sheetData sheetId="16">
        <row r="10">
          <cell r="C10">
            <v>50156</v>
          </cell>
        </row>
      </sheetData>
      <sheetData sheetId="17">
        <row r="7">
          <cell r="D7">
            <v>4906</v>
          </cell>
        </row>
      </sheetData>
      <sheetData sheetId="18">
        <row r="7">
          <cell r="D7">
            <v>1125</v>
          </cell>
        </row>
      </sheetData>
      <sheetData sheetId="19">
        <row r="7">
          <cell r="D7">
            <v>17060</v>
          </cell>
        </row>
      </sheetData>
      <sheetData sheetId="20">
        <row r="7">
          <cell r="D7">
            <v>16022</v>
          </cell>
        </row>
      </sheetData>
      <sheetData sheetId="21">
        <row r="7">
          <cell r="D7">
            <v>12317</v>
          </cell>
          <cell r="L7">
            <v>16456</v>
          </cell>
          <cell r="M7">
            <v>10414</v>
          </cell>
          <cell r="N7">
            <v>33084</v>
          </cell>
        </row>
      </sheetData>
      <sheetData sheetId="22">
        <row r="7">
          <cell r="D7">
            <v>3351</v>
          </cell>
          <cell r="L7">
            <v>44095</v>
          </cell>
          <cell r="M7">
            <v>8695</v>
          </cell>
          <cell r="N7">
            <v>1565</v>
          </cell>
        </row>
      </sheetData>
      <sheetData sheetId="23">
        <row r="7">
          <cell r="D7">
            <v>54330</v>
          </cell>
          <cell r="F7">
            <v>16280</v>
          </cell>
          <cell r="J7">
            <v>4391</v>
          </cell>
          <cell r="K7">
            <v>405</v>
          </cell>
          <cell r="L7">
            <v>3289</v>
          </cell>
          <cell r="M7">
            <v>50745</v>
          </cell>
          <cell r="P7">
            <v>18029</v>
          </cell>
          <cell r="T7">
            <v>16099</v>
          </cell>
        </row>
      </sheetData>
      <sheetData sheetId="24">
        <row r="7">
          <cell r="D7">
            <v>53945</v>
          </cell>
          <cell r="F7">
            <v>17733</v>
          </cell>
          <cell r="J7">
            <v>4940</v>
          </cell>
          <cell r="K7">
            <v>148</v>
          </cell>
          <cell r="L7">
            <v>1718</v>
          </cell>
          <cell r="M7">
            <v>50156</v>
          </cell>
          <cell r="P7">
            <v>12816</v>
          </cell>
          <cell r="T7">
            <v>11541</v>
          </cell>
        </row>
      </sheetData>
      <sheetData sheetId="25">
        <row r="7">
          <cell r="D7">
            <v>5977</v>
          </cell>
        </row>
      </sheetData>
      <sheetData sheetId="26">
        <row r="7">
          <cell r="D7">
            <v>1499</v>
          </cell>
        </row>
      </sheetData>
      <sheetData sheetId="27">
        <row r="7">
          <cell r="D7">
            <v>27337</v>
          </cell>
        </row>
      </sheetData>
      <sheetData sheetId="28">
        <row r="7">
          <cell r="D7">
            <v>28410</v>
          </cell>
        </row>
      </sheetData>
      <sheetData sheetId="29">
        <row r="7">
          <cell r="D7">
            <v>6089</v>
          </cell>
          <cell r="K7">
            <v>8262</v>
          </cell>
          <cell r="L7">
            <v>4877</v>
          </cell>
          <cell r="M7">
            <v>13824</v>
          </cell>
        </row>
        <row r="8">
          <cell r="D8">
            <v>314</v>
          </cell>
          <cell r="K8">
            <v>743</v>
          </cell>
          <cell r="L8">
            <v>513</v>
          </cell>
          <cell r="M8">
            <v>223</v>
          </cell>
        </row>
        <row r="9">
          <cell r="D9">
            <v>132</v>
          </cell>
          <cell r="K9">
            <v>220</v>
          </cell>
          <cell r="L9">
            <v>97</v>
          </cell>
          <cell r="M9">
            <v>459</v>
          </cell>
        </row>
        <row r="10">
          <cell r="D10">
            <v>265</v>
          </cell>
          <cell r="K10">
            <v>245</v>
          </cell>
          <cell r="L10">
            <v>188</v>
          </cell>
          <cell r="M10">
            <v>1332</v>
          </cell>
        </row>
        <row r="11">
          <cell r="D11">
            <v>562</v>
          </cell>
          <cell r="K11">
            <v>252</v>
          </cell>
          <cell r="L11">
            <v>169</v>
          </cell>
          <cell r="M11">
            <v>1779</v>
          </cell>
        </row>
        <row r="12">
          <cell r="D12">
            <v>340</v>
          </cell>
          <cell r="K12">
            <v>383</v>
          </cell>
          <cell r="L12">
            <v>181</v>
          </cell>
          <cell r="M12">
            <v>1408</v>
          </cell>
        </row>
        <row r="13">
          <cell r="D13">
            <v>410</v>
          </cell>
          <cell r="K13">
            <v>206</v>
          </cell>
          <cell r="L13">
            <v>113</v>
          </cell>
          <cell r="M13">
            <v>664</v>
          </cell>
        </row>
        <row r="14">
          <cell r="D14">
            <v>381</v>
          </cell>
          <cell r="K14">
            <v>434</v>
          </cell>
          <cell r="L14">
            <v>231</v>
          </cell>
          <cell r="M14">
            <v>1022</v>
          </cell>
        </row>
        <row r="15">
          <cell r="D15">
            <v>149</v>
          </cell>
          <cell r="K15">
            <v>126</v>
          </cell>
          <cell r="L15">
            <v>127</v>
          </cell>
          <cell r="M15">
            <v>538</v>
          </cell>
        </row>
        <row r="16">
          <cell r="D16">
            <v>211</v>
          </cell>
          <cell r="K16">
            <v>314</v>
          </cell>
          <cell r="L16">
            <v>109</v>
          </cell>
          <cell r="M16">
            <v>143</v>
          </cell>
        </row>
        <row r="17">
          <cell r="D17">
            <v>156</v>
          </cell>
          <cell r="K17">
            <v>311</v>
          </cell>
          <cell r="L17">
            <v>121</v>
          </cell>
          <cell r="M17">
            <v>80</v>
          </cell>
        </row>
        <row r="18">
          <cell r="D18">
            <v>112</v>
          </cell>
          <cell r="K18">
            <v>82</v>
          </cell>
          <cell r="L18">
            <v>44</v>
          </cell>
          <cell r="M18">
            <v>304</v>
          </cell>
        </row>
        <row r="19">
          <cell r="D19">
            <v>276</v>
          </cell>
          <cell r="K19">
            <v>490</v>
          </cell>
          <cell r="L19">
            <v>316</v>
          </cell>
          <cell r="M19">
            <v>171</v>
          </cell>
        </row>
        <row r="20">
          <cell r="D20">
            <v>57</v>
          </cell>
          <cell r="K20">
            <v>215</v>
          </cell>
          <cell r="L20">
            <v>158</v>
          </cell>
          <cell r="M20">
            <v>72</v>
          </cell>
        </row>
        <row r="21">
          <cell r="D21">
            <v>119</v>
          </cell>
          <cell r="K21">
            <v>353</v>
          </cell>
          <cell r="L21">
            <v>246</v>
          </cell>
          <cell r="M21">
            <v>354</v>
          </cell>
        </row>
        <row r="22">
          <cell r="D22">
            <v>36</v>
          </cell>
          <cell r="K22">
            <v>41</v>
          </cell>
          <cell r="L22">
            <v>7</v>
          </cell>
          <cell r="M22">
            <v>41</v>
          </cell>
        </row>
        <row r="23">
          <cell r="D23">
            <v>94</v>
          </cell>
          <cell r="K23">
            <v>112</v>
          </cell>
          <cell r="L23">
            <v>16</v>
          </cell>
          <cell r="M23">
            <v>53</v>
          </cell>
        </row>
        <row r="24">
          <cell r="D24">
            <v>84</v>
          </cell>
          <cell r="K24">
            <v>251</v>
          </cell>
          <cell r="L24">
            <v>166</v>
          </cell>
          <cell r="M24">
            <v>48</v>
          </cell>
        </row>
        <row r="25">
          <cell r="D25">
            <v>149</v>
          </cell>
          <cell r="K25">
            <v>288</v>
          </cell>
          <cell r="L25">
            <v>193</v>
          </cell>
          <cell r="M25">
            <v>526</v>
          </cell>
        </row>
        <row r="26">
          <cell r="D26">
            <v>20</v>
          </cell>
          <cell r="K26">
            <v>25</v>
          </cell>
          <cell r="L26">
            <v>16</v>
          </cell>
          <cell r="M26">
            <v>186</v>
          </cell>
        </row>
        <row r="27">
          <cell r="D27">
            <v>156</v>
          </cell>
          <cell r="K27">
            <v>307</v>
          </cell>
          <cell r="L27">
            <v>305</v>
          </cell>
          <cell r="M27">
            <v>413</v>
          </cell>
        </row>
        <row r="28">
          <cell r="D28">
            <v>40</v>
          </cell>
          <cell r="K28">
            <v>289</v>
          </cell>
          <cell r="L28">
            <v>261</v>
          </cell>
          <cell r="M28">
            <v>95</v>
          </cell>
        </row>
        <row r="29">
          <cell r="D29">
            <v>153</v>
          </cell>
          <cell r="K29">
            <v>355</v>
          </cell>
          <cell r="L29">
            <v>246</v>
          </cell>
          <cell r="M29">
            <v>308</v>
          </cell>
        </row>
        <row r="30">
          <cell r="D30">
            <v>150</v>
          </cell>
          <cell r="K30">
            <v>363</v>
          </cell>
          <cell r="L30">
            <v>219</v>
          </cell>
          <cell r="M30">
            <v>293</v>
          </cell>
        </row>
        <row r="31">
          <cell r="D31">
            <v>213</v>
          </cell>
          <cell r="K31">
            <v>206</v>
          </cell>
          <cell r="L31">
            <v>26</v>
          </cell>
          <cell r="M31">
            <v>68</v>
          </cell>
        </row>
        <row r="32">
          <cell r="D32">
            <v>139</v>
          </cell>
          <cell r="K32">
            <v>109</v>
          </cell>
          <cell r="L32">
            <v>16</v>
          </cell>
          <cell r="M32">
            <v>298</v>
          </cell>
        </row>
        <row r="33">
          <cell r="D33">
            <v>130</v>
          </cell>
          <cell r="K33">
            <v>431</v>
          </cell>
          <cell r="L33">
            <v>268</v>
          </cell>
          <cell r="M33">
            <v>124</v>
          </cell>
        </row>
        <row r="34">
          <cell r="D34">
            <v>235</v>
          </cell>
          <cell r="K34">
            <v>271</v>
          </cell>
          <cell r="L34">
            <v>16</v>
          </cell>
          <cell r="M34">
            <v>61</v>
          </cell>
        </row>
        <row r="35">
          <cell r="D35">
            <v>147</v>
          </cell>
          <cell r="K35">
            <v>183</v>
          </cell>
          <cell r="L35">
            <v>23</v>
          </cell>
          <cell r="M35">
            <v>4</v>
          </cell>
        </row>
        <row r="36">
          <cell r="D36">
            <v>859</v>
          </cell>
          <cell r="K36">
            <v>657</v>
          </cell>
          <cell r="L36">
            <v>486</v>
          </cell>
          <cell r="M36">
            <v>2757</v>
          </cell>
        </row>
      </sheetData>
      <sheetData sheetId="30">
        <row r="7">
          <cell r="D7">
            <v>2025</v>
          </cell>
          <cell r="K7">
            <v>18786</v>
          </cell>
          <cell r="L7">
            <v>3102</v>
          </cell>
          <cell r="M7">
            <v>722</v>
          </cell>
        </row>
        <row r="8">
          <cell r="D8">
            <v>182</v>
          </cell>
          <cell r="K8">
            <v>338</v>
          </cell>
          <cell r="L8">
            <v>45</v>
          </cell>
          <cell r="M8">
            <v>93</v>
          </cell>
        </row>
        <row r="9">
          <cell r="D9">
            <v>53</v>
          </cell>
          <cell r="K9">
            <v>561</v>
          </cell>
          <cell r="L9">
            <v>46</v>
          </cell>
          <cell r="M9">
            <v>26</v>
          </cell>
        </row>
        <row r="10">
          <cell r="D10">
            <v>43</v>
          </cell>
          <cell r="K10">
            <v>1673</v>
          </cell>
          <cell r="L10">
            <v>298</v>
          </cell>
          <cell r="M10">
            <v>61</v>
          </cell>
        </row>
        <row r="11">
          <cell r="D11">
            <v>111</v>
          </cell>
          <cell r="K11">
            <v>2050</v>
          </cell>
          <cell r="L11">
            <v>296</v>
          </cell>
          <cell r="M11">
            <v>49</v>
          </cell>
        </row>
        <row r="12">
          <cell r="D12">
            <v>92</v>
          </cell>
          <cell r="K12">
            <v>1588</v>
          </cell>
          <cell r="L12">
            <v>102</v>
          </cell>
          <cell r="M12">
            <v>18</v>
          </cell>
        </row>
        <row r="13">
          <cell r="D13">
            <v>54</v>
          </cell>
          <cell r="K13">
            <v>776</v>
          </cell>
          <cell r="L13">
            <v>144</v>
          </cell>
          <cell r="M13">
            <v>26</v>
          </cell>
        </row>
        <row r="14">
          <cell r="D14">
            <v>97</v>
          </cell>
          <cell r="K14">
            <v>1304</v>
          </cell>
          <cell r="L14">
            <v>191</v>
          </cell>
          <cell r="M14">
            <v>40</v>
          </cell>
        </row>
        <row r="15">
          <cell r="D15">
            <v>66</v>
          </cell>
          <cell r="K15">
            <v>768</v>
          </cell>
          <cell r="L15">
            <v>181</v>
          </cell>
          <cell r="M15">
            <v>36</v>
          </cell>
        </row>
        <row r="16">
          <cell r="D16">
            <v>53</v>
          </cell>
          <cell r="K16">
            <v>133</v>
          </cell>
          <cell r="L16">
            <v>4</v>
          </cell>
          <cell r="M16">
            <v>11</v>
          </cell>
        </row>
        <row r="17">
          <cell r="D17">
            <v>64</v>
          </cell>
          <cell r="K17">
            <v>382</v>
          </cell>
          <cell r="L17">
            <v>144</v>
          </cell>
          <cell r="M17">
            <v>13</v>
          </cell>
        </row>
        <row r="18">
          <cell r="D18">
            <v>31</v>
          </cell>
          <cell r="K18">
            <v>339</v>
          </cell>
          <cell r="L18">
            <v>48</v>
          </cell>
          <cell r="M18">
            <v>2</v>
          </cell>
        </row>
        <row r="19">
          <cell r="D19">
            <v>94</v>
          </cell>
          <cell r="K19">
            <v>575</v>
          </cell>
          <cell r="L19">
            <v>340</v>
          </cell>
          <cell r="M19">
            <v>18</v>
          </cell>
        </row>
        <row r="20">
          <cell r="D20">
            <v>32</v>
          </cell>
          <cell r="K20">
            <v>103</v>
          </cell>
          <cell r="L20">
            <v>7</v>
          </cell>
          <cell r="M20">
            <v>3</v>
          </cell>
        </row>
        <row r="21">
          <cell r="D21">
            <v>44</v>
          </cell>
          <cell r="K21">
            <v>406</v>
          </cell>
          <cell r="L21">
            <v>6</v>
          </cell>
          <cell r="M21">
            <v>1</v>
          </cell>
        </row>
        <row r="22">
          <cell r="D22">
            <v>24</v>
          </cell>
          <cell r="K22">
            <v>64</v>
          </cell>
          <cell r="L22">
            <v>9</v>
          </cell>
          <cell r="M22">
            <v>23</v>
          </cell>
        </row>
        <row r="23">
          <cell r="D23">
            <v>31</v>
          </cell>
          <cell r="K23">
            <v>109</v>
          </cell>
          <cell r="L23">
            <v>4</v>
          </cell>
          <cell r="M23">
            <v>5</v>
          </cell>
        </row>
        <row r="24">
          <cell r="D24">
            <v>65</v>
          </cell>
          <cell r="K24">
            <v>117</v>
          </cell>
          <cell r="L24">
            <v>8</v>
          </cell>
          <cell r="M24">
            <v>6</v>
          </cell>
        </row>
        <row r="25">
          <cell r="D25">
            <v>113</v>
          </cell>
          <cell r="K25">
            <v>605</v>
          </cell>
          <cell r="L25">
            <v>40</v>
          </cell>
          <cell r="M25">
            <v>15</v>
          </cell>
        </row>
        <row r="26">
          <cell r="D26">
            <v>30</v>
          </cell>
          <cell r="K26">
            <v>217</v>
          </cell>
          <cell r="L26">
            <v>10</v>
          </cell>
          <cell r="M26">
            <v>20</v>
          </cell>
        </row>
        <row r="27">
          <cell r="D27">
            <v>102</v>
          </cell>
          <cell r="K27">
            <v>800</v>
          </cell>
          <cell r="L27">
            <v>90</v>
          </cell>
          <cell r="M27">
            <v>50</v>
          </cell>
        </row>
        <row r="28">
          <cell r="D28">
            <v>54</v>
          </cell>
          <cell r="K28">
            <v>168</v>
          </cell>
          <cell r="L28">
            <v>8</v>
          </cell>
          <cell r="M28">
            <v>33</v>
          </cell>
        </row>
        <row r="29">
          <cell r="D29">
            <v>64</v>
          </cell>
          <cell r="K29">
            <v>495</v>
          </cell>
          <cell r="L29">
            <v>119</v>
          </cell>
          <cell r="M29">
            <v>46</v>
          </cell>
        </row>
        <row r="30">
          <cell r="D30">
            <v>64</v>
          </cell>
          <cell r="K30">
            <v>439</v>
          </cell>
          <cell r="L30">
            <v>77</v>
          </cell>
          <cell r="M30">
            <v>4</v>
          </cell>
        </row>
        <row r="31">
          <cell r="D31">
            <v>59</v>
          </cell>
          <cell r="K31">
            <v>132</v>
          </cell>
          <cell r="L31">
            <v>43</v>
          </cell>
          <cell r="M31">
            <v>16</v>
          </cell>
        </row>
        <row r="32">
          <cell r="D32">
            <v>63</v>
          </cell>
          <cell r="K32">
            <v>366</v>
          </cell>
          <cell r="L32">
            <v>20</v>
          </cell>
          <cell r="M32">
            <v>2</v>
          </cell>
        </row>
        <row r="33">
          <cell r="D33">
            <v>78</v>
          </cell>
          <cell r="K33">
            <v>235</v>
          </cell>
          <cell r="L33">
            <v>60</v>
          </cell>
          <cell r="M33">
            <v>30</v>
          </cell>
        </row>
        <row r="34">
          <cell r="D34">
            <v>118</v>
          </cell>
          <cell r="K34">
            <v>191</v>
          </cell>
          <cell r="L34">
            <v>28</v>
          </cell>
          <cell r="M34">
            <v>7</v>
          </cell>
        </row>
        <row r="35">
          <cell r="D35">
            <v>27</v>
          </cell>
          <cell r="K35">
            <v>49</v>
          </cell>
          <cell r="L35">
            <v>15</v>
          </cell>
          <cell r="M35">
            <v>1</v>
          </cell>
        </row>
        <row r="36">
          <cell r="D36">
            <v>117</v>
          </cell>
          <cell r="K36">
            <v>3803</v>
          </cell>
          <cell r="L36">
            <v>719</v>
          </cell>
          <cell r="M36">
            <v>67</v>
          </cell>
        </row>
      </sheetData>
      <sheetData sheetId="31">
        <row r="7">
          <cell r="D7">
            <v>29936</v>
          </cell>
          <cell r="F7">
            <v>11090</v>
          </cell>
          <cell r="J7">
            <v>3500</v>
          </cell>
          <cell r="K7">
            <v>356</v>
          </cell>
          <cell r="L7">
            <v>2733</v>
          </cell>
          <cell r="M7">
            <v>28056</v>
          </cell>
          <cell r="P7">
            <v>8823</v>
          </cell>
          <cell r="T7">
            <v>7963</v>
          </cell>
        </row>
        <row r="8">
          <cell r="D8">
            <v>1909</v>
          </cell>
          <cell r="F8">
            <v>560</v>
          </cell>
          <cell r="J8">
            <v>58</v>
          </cell>
          <cell r="K8">
            <v>0</v>
          </cell>
          <cell r="L8">
            <v>466</v>
          </cell>
          <cell r="M8">
            <v>1475</v>
          </cell>
          <cell r="P8">
            <v>647</v>
          </cell>
          <cell r="T8">
            <v>596</v>
          </cell>
        </row>
        <row r="9">
          <cell r="D9">
            <v>1686</v>
          </cell>
          <cell r="F9">
            <v>704</v>
          </cell>
          <cell r="J9">
            <v>196</v>
          </cell>
          <cell r="K9">
            <v>4</v>
          </cell>
          <cell r="L9">
            <v>150</v>
          </cell>
          <cell r="M9">
            <v>1458</v>
          </cell>
          <cell r="P9">
            <v>438</v>
          </cell>
          <cell r="T9">
            <v>407</v>
          </cell>
        </row>
        <row r="10">
          <cell r="D10">
            <v>704</v>
          </cell>
          <cell r="F10">
            <v>223</v>
          </cell>
          <cell r="J10">
            <v>146</v>
          </cell>
          <cell r="K10">
            <v>1</v>
          </cell>
          <cell r="L10">
            <v>162</v>
          </cell>
          <cell r="M10">
            <v>694</v>
          </cell>
          <cell r="P10">
            <v>213</v>
          </cell>
          <cell r="T10">
            <v>172</v>
          </cell>
        </row>
        <row r="11">
          <cell r="D11">
            <v>1078</v>
          </cell>
          <cell r="F11">
            <v>407</v>
          </cell>
          <cell r="J11">
            <v>140</v>
          </cell>
          <cell r="K11">
            <v>90</v>
          </cell>
          <cell r="L11">
            <v>93</v>
          </cell>
          <cell r="M11">
            <v>991</v>
          </cell>
          <cell r="P11">
            <v>316</v>
          </cell>
          <cell r="T11">
            <v>297</v>
          </cell>
        </row>
        <row r="12">
          <cell r="D12">
            <v>718</v>
          </cell>
          <cell r="F12">
            <v>198</v>
          </cell>
          <cell r="J12">
            <v>81</v>
          </cell>
          <cell r="K12">
            <v>23</v>
          </cell>
          <cell r="L12">
            <v>29</v>
          </cell>
          <cell r="M12">
            <v>697</v>
          </cell>
          <cell r="P12">
            <v>270</v>
          </cell>
          <cell r="T12">
            <v>234</v>
          </cell>
        </row>
        <row r="13">
          <cell r="D13">
            <v>1222</v>
          </cell>
          <cell r="F13">
            <v>614</v>
          </cell>
          <cell r="J13">
            <v>286</v>
          </cell>
          <cell r="K13">
            <v>9</v>
          </cell>
          <cell r="L13">
            <v>8</v>
          </cell>
          <cell r="M13">
            <v>1191</v>
          </cell>
          <cell r="P13">
            <v>247</v>
          </cell>
          <cell r="T13">
            <v>218</v>
          </cell>
        </row>
        <row r="14">
          <cell r="D14">
            <v>1360</v>
          </cell>
          <cell r="F14">
            <v>463</v>
          </cell>
          <cell r="J14">
            <v>172</v>
          </cell>
          <cell r="K14">
            <v>5</v>
          </cell>
          <cell r="L14">
            <v>128</v>
          </cell>
          <cell r="M14">
            <v>1331</v>
          </cell>
          <cell r="P14">
            <v>468</v>
          </cell>
          <cell r="T14">
            <v>402</v>
          </cell>
        </row>
        <row r="15">
          <cell r="D15">
            <v>991</v>
          </cell>
          <cell r="F15">
            <v>363</v>
          </cell>
          <cell r="J15">
            <v>76</v>
          </cell>
          <cell r="K15">
            <v>0</v>
          </cell>
          <cell r="L15">
            <v>93</v>
          </cell>
          <cell r="M15">
            <v>938</v>
          </cell>
          <cell r="P15">
            <v>289</v>
          </cell>
          <cell r="T15">
            <v>250</v>
          </cell>
        </row>
        <row r="16">
          <cell r="D16">
            <v>1333</v>
          </cell>
          <cell r="F16">
            <v>447</v>
          </cell>
          <cell r="J16">
            <v>111</v>
          </cell>
          <cell r="K16">
            <v>18</v>
          </cell>
          <cell r="L16">
            <v>84</v>
          </cell>
          <cell r="M16">
            <v>1328</v>
          </cell>
          <cell r="P16">
            <v>411</v>
          </cell>
          <cell r="T16">
            <v>391</v>
          </cell>
        </row>
        <row r="17">
          <cell r="D17">
            <v>557</v>
          </cell>
          <cell r="F17">
            <v>233</v>
          </cell>
          <cell r="J17">
            <v>87</v>
          </cell>
          <cell r="K17">
            <v>8</v>
          </cell>
          <cell r="L17">
            <v>64</v>
          </cell>
          <cell r="M17">
            <v>465</v>
          </cell>
          <cell r="P17">
            <v>154</v>
          </cell>
          <cell r="T17">
            <v>139</v>
          </cell>
        </row>
        <row r="18">
          <cell r="D18">
            <v>796</v>
          </cell>
          <cell r="F18">
            <v>412</v>
          </cell>
          <cell r="J18">
            <v>102</v>
          </cell>
          <cell r="K18">
            <v>4</v>
          </cell>
          <cell r="L18">
            <v>102</v>
          </cell>
          <cell r="M18">
            <v>716</v>
          </cell>
          <cell r="P18">
            <v>186</v>
          </cell>
          <cell r="T18">
            <v>165</v>
          </cell>
        </row>
        <row r="19">
          <cell r="D19">
            <v>1281</v>
          </cell>
          <cell r="F19">
            <v>417</v>
          </cell>
          <cell r="J19">
            <v>228</v>
          </cell>
          <cell r="K19">
            <v>7</v>
          </cell>
          <cell r="L19">
            <v>39</v>
          </cell>
          <cell r="M19">
            <v>1243</v>
          </cell>
          <cell r="P19">
            <v>425</v>
          </cell>
          <cell r="T19">
            <v>393</v>
          </cell>
        </row>
        <row r="20">
          <cell r="D20">
            <v>989</v>
          </cell>
          <cell r="F20">
            <v>276</v>
          </cell>
          <cell r="J20">
            <v>109</v>
          </cell>
          <cell r="K20">
            <v>16</v>
          </cell>
          <cell r="L20">
            <v>2</v>
          </cell>
          <cell r="M20">
            <v>956</v>
          </cell>
          <cell r="P20">
            <v>305</v>
          </cell>
          <cell r="T20">
            <v>271</v>
          </cell>
        </row>
        <row r="21">
          <cell r="D21">
            <v>1130</v>
          </cell>
          <cell r="F21">
            <v>231</v>
          </cell>
          <cell r="J21">
            <v>68</v>
          </cell>
          <cell r="K21">
            <v>0</v>
          </cell>
          <cell r="L21">
            <v>8</v>
          </cell>
          <cell r="M21">
            <v>1061</v>
          </cell>
          <cell r="P21">
            <v>551</v>
          </cell>
          <cell r="T21">
            <v>512</v>
          </cell>
        </row>
        <row r="22">
          <cell r="D22">
            <v>1317</v>
          </cell>
          <cell r="F22">
            <v>551</v>
          </cell>
          <cell r="J22">
            <v>218</v>
          </cell>
          <cell r="K22">
            <v>8</v>
          </cell>
          <cell r="L22">
            <v>51</v>
          </cell>
          <cell r="M22">
            <v>1282</v>
          </cell>
          <cell r="P22">
            <v>405</v>
          </cell>
          <cell r="T22">
            <v>357</v>
          </cell>
        </row>
        <row r="23">
          <cell r="D23">
            <v>657</v>
          </cell>
          <cell r="F23">
            <v>311</v>
          </cell>
          <cell r="J23">
            <v>108</v>
          </cell>
          <cell r="K23">
            <v>5</v>
          </cell>
          <cell r="L23">
            <v>120</v>
          </cell>
          <cell r="M23">
            <v>614</v>
          </cell>
          <cell r="P23">
            <v>155</v>
          </cell>
          <cell r="T23">
            <v>141</v>
          </cell>
        </row>
        <row r="24">
          <cell r="D24">
            <v>947</v>
          </cell>
          <cell r="F24">
            <v>416</v>
          </cell>
          <cell r="J24">
            <v>96</v>
          </cell>
          <cell r="K24">
            <v>54</v>
          </cell>
          <cell r="L24">
            <v>96</v>
          </cell>
          <cell r="M24">
            <v>931</v>
          </cell>
          <cell r="P24">
            <v>265</v>
          </cell>
          <cell r="T24">
            <v>239</v>
          </cell>
        </row>
        <row r="25">
          <cell r="D25">
            <v>951</v>
          </cell>
          <cell r="F25">
            <v>436</v>
          </cell>
          <cell r="J25">
            <v>145</v>
          </cell>
          <cell r="K25">
            <v>33</v>
          </cell>
          <cell r="L25">
            <v>167</v>
          </cell>
          <cell r="M25">
            <v>798</v>
          </cell>
          <cell r="P25">
            <v>216</v>
          </cell>
          <cell r="T25">
            <v>190</v>
          </cell>
        </row>
        <row r="26">
          <cell r="D26">
            <v>643</v>
          </cell>
          <cell r="F26">
            <v>273</v>
          </cell>
          <cell r="J26">
            <v>137</v>
          </cell>
          <cell r="K26">
            <v>0</v>
          </cell>
          <cell r="L26">
            <v>161</v>
          </cell>
          <cell r="M26">
            <v>593</v>
          </cell>
          <cell r="P26">
            <v>120</v>
          </cell>
          <cell r="T26">
            <v>109</v>
          </cell>
        </row>
        <row r="27">
          <cell r="D27">
            <v>967</v>
          </cell>
          <cell r="F27">
            <v>442</v>
          </cell>
          <cell r="J27">
            <v>244</v>
          </cell>
          <cell r="K27">
            <v>0</v>
          </cell>
          <cell r="L27">
            <v>102</v>
          </cell>
          <cell r="M27">
            <v>931</v>
          </cell>
          <cell r="P27">
            <v>203</v>
          </cell>
          <cell r="T27">
            <v>191</v>
          </cell>
        </row>
        <row r="28">
          <cell r="D28">
            <v>1192</v>
          </cell>
          <cell r="F28">
            <v>462</v>
          </cell>
          <cell r="J28">
            <v>112</v>
          </cell>
          <cell r="K28">
            <v>2</v>
          </cell>
          <cell r="L28">
            <v>133</v>
          </cell>
          <cell r="M28">
            <v>1156</v>
          </cell>
          <cell r="P28">
            <v>348</v>
          </cell>
          <cell r="T28">
            <v>323</v>
          </cell>
        </row>
        <row r="29">
          <cell r="D29">
            <v>1016</v>
          </cell>
          <cell r="F29">
            <v>327</v>
          </cell>
          <cell r="J29">
            <v>66</v>
          </cell>
          <cell r="K29">
            <v>1</v>
          </cell>
          <cell r="L29">
            <v>37</v>
          </cell>
          <cell r="M29">
            <v>933</v>
          </cell>
          <cell r="P29">
            <v>308</v>
          </cell>
          <cell r="T29">
            <v>267</v>
          </cell>
        </row>
        <row r="30">
          <cell r="D30">
            <v>874</v>
          </cell>
          <cell r="F30">
            <v>416</v>
          </cell>
          <cell r="J30">
            <v>46</v>
          </cell>
          <cell r="K30">
            <v>0</v>
          </cell>
          <cell r="L30">
            <v>6</v>
          </cell>
          <cell r="M30">
            <v>840</v>
          </cell>
          <cell r="P30">
            <v>258</v>
          </cell>
          <cell r="T30">
            <v>231</v>
          </cell>
        </row>
        <row r="31">
          <cell r="D31">
            <v>1272</v>
          </cell>
          <cell r="F31">
            <v>315</v>
          </cell>
          <cell r="J31">
            <v>31</v>
          </cell>
          <cell r="K31">
            <v>12</v>
          </cell>
          <cell r="L31">
            <v>20</v>
          </cell>
          <cell r="M31">
            <v>1239</v>
          </cell>
          <cell r="P31">
            <v>414</v>
          </cell>
          <cell r="T31">
            <v>369</v>
          </cell>
        </row>
        <row r="32">
          <cell r="D32">
            <v>605</v>
          </cell>
          <cell r="F32">
            <v>207</v>
          </cell>
          <cell r="J32">
            <v>64</v>
          </cell>
          <cell r="K32">
            <v>52</v>
          </cell>
          <cell r="L32">
            <v>106</v>
          </cell>
          <cell r="M32">
            <v>584</v>
          </cell>
          <cell r="P32">
            <v>192</v>
          </cell>
          <cell r="T32">
            <v>179</v>
          </cell>
        </row>
        <row r="33">
          <cell r="D33">
            <v>1119</v>
          </cell>
          <cell r="F33">
            <v>488</v>
          </cell>
          <cell r="J33">
            <v>145</v>
          </cell>
          <cell r="K33">
            <v>0</v>
          </cell>
          <cell r="L33">
            <v>192</v>
          </cell>
          <cell r="M33">
            <v>1099</v>
          </cell>
          <cell r="P33">
            <v>244</v>
          </cell>
          <cell r="T33">
            <v>228</v>
          </cell>
        </row>
        <row r="34">
          <cell r="D34">
            <v>1163</v>
          </cell>
          <cell r="F34">
            <v>465</v>
          </cell>
          <cell r="J34">
            <v>158</v>
          </cell>
          <cell r="K34">
            <v>0</v>
          </cell>
          <cell r="L34">
            <v>92</v>
          </cell>
          <cell r="M34">
            <v>1113</v>
          </cell>
          <cell r="P34">
            <v>330</v>
          </cell>
          <cell r="T34">
            <v>304</v>
          </cell>
        </row>
        <row r="35">
          <cell r="D35">
            <v>319</v>
          </cell>
          <cell r="F35">
            <v>75</v>
          </cell>
          <cell r="J35">
            <v>22</v>
          </cell>
          <cell r="K35">
            <v>4</v>
          </cell>
          <cell r="L35">
            <v>15</v>
          </cell>
          <cell r="M35">
            <v>303</v>
          </cell>
          <cell r="P35">
            <v>93</v>
          </cell>
          <cell r="T35">
            <v>86</v>
          </cell>
        </row>
        <row r="36">
          <cell r="D36">
            <v>1140</v>
          </cell>
          <cell r="F36">
            <v>358</v>
          </cell>
          <cell r="J36">
            <v>48</v>
          </cell>
          <cell r="K36">
            <v>0</v>
          </cell>
          <cell r="L36">
            <v>7</v>
          </cell>
          <cell r="M36">
            <v>1096</v>
          </cell>
          <cell r="P36">
            <v>352</v>
          </cell>
          <cell r="T36">
            <v>302</v>
          </cell>
        </row>
      </sheetData>
      <sheetData sheetId="32">
        <row r="7">
          <cell r="D7">
            <v>32115</v>
          </cell>
          <cell r="F7">
            <v>12209</v>
          </cell>
          <cell r="J7">
            <v>3982</v>
          </cell>
          <cell r="K7">
            <v>102</v>
          </cell>
          <cell r="L7">
            <v>1485</v>
          </cell>
          <cell r="M7">
            <v>30037</v>
          </cell>
          <cell r="P7">
            <v>7700</v>
          </cell>
          <cell r="T7">
            <v>7067</v>
          </cell>
        </row>
        <row r="8">
          <cell r="D8">
            <v>1918</v>
          </cell>
          <cell r="F8">
            <v>613</v>
          </cell>
          <cell r="J8">
            <v>165</v>
          </cell>
          <cell r="K8">
            <v>4</v>
          </cell>
          <cell r="L8">
            <v>56</v>
          </cell>
          <cell r="M8">
            <v>1602</v>
          </cell>
          <cell r="P8">
            <v>502</v>
          </cell>
          <cell r="T8">
            <v>478</v>
          </cell>
        </row>
        <row r="9">
          <cell r="D9">
            <v>1786</v>
          </cell>
          <cell r="F9">
            <v>610</v>
          </cell>
          <cell r="J9">
            <v>211</v>
          </cell>
          <cell r="K9">
            <v>0</v>
          </cell>
          <cell r="L9">
            <v>69</v>
          </cell>
          <cell r="M9">
            <v>1532</v>
          </cell>
          <cell r="P9">
            <v>522</v>
          </cell>
          <cell r="T9">
            <v>499</v>
          </cell>
        </row>
        <row r="10">
          <cell r="D10">
            <v>811</v>
          </cell>
          <cell r="F10">
            <v>251</v>
          </cell>
          <cell r="J10">
            <v>126</v>
          </cell>
          <cell r="K10">
            <v>0</v>
          </cell>
          <cell r="L10">
            <v>150</v>
          </cell>
          <cell r="M10">
            <v>787</v>
          </cell>
          <cell r="P10">
            <v>167</v>
          </cell>
          <cell r="T10">
            <v>129</v>
          </cell>
        </row>
        <row r="11">
          <cell r="D11">
            <v>1113</v>
          </cell>
          <cell r="F11">
            <v>469</v>
          </cell>
          <cell r="J11">
            <v>172</v>
          </cell>
          <cell r="K11">
            <v>0</v>
          </cell>
          <cell r="L11">
            <v>39</v>
          </cell>
          <cell r="M11">
            <v>996</v>
          </cell>
          <cell r="P11">
            <v>229</v>
          </cell>
          <cell r="T11">
            <v>217</v>
          </cell>
        </row>
        <row r="12">
          <cell r="D12">
            <v>868</v>
          </cell>
          <cell r="F12">
            <v>309</v>
          </cell>
          <cell r="J12">
            <v>51</v>
          </cell>
          <cell r="K12">
            <v>0</v>
          </cell>
          <cell r="L12">
            <v>4</v>
          </cell>
          <cell r="M12">
            <v>835</v>
          </cell>
          <cell r="P12">
            <v>209</v>
          </cell>
          <cell r="T12">
            <v>177</v>
          </cell>
        </row>
        <row r="13">
          <cell r="D13">
            <v>1229</v>
          </cell>
          <cell r="F13">
            <v>538</v>
          </cell>
          <cell r="J13">
            <v>219</v>
          </cell>
          <cell r="K13">
            <v>0</v>
          </cell>
          <cell r="L13">
            <v>0</v>
          </cell>
          <cell r="M13">
            <v>1164</v>
          </cell>
          <cell r="P13">
            <v>211</v>
          </cell>
          <cell r="T13">
            <v>193</v>
          </cell>
        </row>
        <row r="14">
          <cell r="D14">
            <v>1278</v>
          </cell>
          <cell r="F14">
            <v>444</v>
          </cell>
          <cell r="J14">
            <v>142</v>
          </cell>
          <cell r="K14">
            <v>2</v>
          </cell>
          <cell r="L14">
            <v>41</v>
          </cell>
          <cell r="M14">
            <v>1232</v>
          </cell>
          <cell r="P14">
            <v>287</v>
          </cell>
          <cell r="T14">
            <v>250</v>
          </cell>
        </row>
        <row r="15">
          <cell r="D15">
            <v>1080</v>
          </cell>
          <cell r="F15">
            <v>417</v>
          </cell>
          <cell r="J15">
            <v>155</v>
          </cell>
          <cell r="K15">
            <v>0</v>
          </cell>
          <cell r="L15">
            <v>53</v>
          </cell>
          <cell r="M15">
            <v>1015</v>
          </cell>
          <cell r="P15">
            <v>254</v>
          </cell>
          <cell r="T15">
            <v>230</v>
          </cell>
        </row>
        <row r="16">
          <cell r="D16">
            <v>1417</v>
          </cell>
          <cell r="F16">
            <v>469</v>
          </cell>
          <cell r="J16">
            <v>148</v>
          </cell>
          <cell r="K16">
            <v>0</v>
          </cell>
          <cell r="L16">
            <v>74</v>
          </cell>
          <cell r="M16">
            <v>1413</v>
          </cell>
          <cell r="P16">
            <v>362</v>
          </cell>
          <cell r="T16">
            <v>349</v>
          </cell>
        </row>
        <row r="17">
          <cell r="D17">
            <v>872</v>
          </cell>
          <cell r="F17">
            <v>342</v>
          </cell>
          <cell r="J17">
            <v>130</v>
          </cell>
          <cell r="K17">
            <v>0</v>
          </cell>
          <cell r="L17">
            <v>17</v>
          </cell>
          <cell r="M17">
            <v>832</v>
          </cell>
          <cell r="P17">
            <v>259</v>
          </cell>
          <cell r="T17">
            <v>237</v>
          </cell>
        </row>
        <row r="18">
          <cell r="D18">
            <v>812</v>
          </cell>
          <cell r="F18">
            <v>423</v>
          </cell>
          <cell r="J18">
            <v>123</v>
          </cell>
          <cell r="K18">
            <v>0</v>
          </cell>
          <cell r="L18">
            <v>67</v>
          </cell>
          <cell r="M18">
            <v>803</v>
          </cell>
          <cell r="P18">
            <v>149</v>
          </cell>
          <cell r="T18">
            <v>137</v>
          </cell>
        </row>
        <row r="19">
          <cell r="D19">
            <v>1255</v>
          </cell>
          <cell r="F19">
            <v>438</v>
          </cell>
          <cell r="J19">
            <v>243</v>
          </cell>
          <cell r="K19">
            <v>0</v>
          </cell>
          <cell r="L19">
            <v>26</v>
          </cell>
          <cell r="M19">
            <v>1190</v>
          </cell>
          <cell r="P19">
            <v>337</v>
          </cell>
          <cell r="T19">
            <v>295</v>
          </cell>
        </row>
        <row r="20">
          <cell r="D20">
            <v>1062</v>
          </cell>
          <cell r="F20">
            <v>357</v>
          </cell>
          <cell r="J20">
            <v>134</v>
          </cell>
          <cell r="K20">
            <v>20</v>
          </cell>
          <cell r="L20">
            <v>0</v>
          </cell>
          <cell r="M20">
            <v>1041</v>
          </cell>
          <cell r="P20">
            <v>360</v>
          </cell>
          <cell r="T20">
            <v>330</v>
          </cell>
        </row>
        <row r="21">
          <cell r="D21">
            <v>1091</v>
          </cell>
          <cell r="F21">
            <v>292</v>
          </cell>
          <cell r="J21">
            <v>105</v>
          </cell>
          <cell r="K21">
            <v>0</v>
          </cell>
          <cell r="L21">
            <v>6</v>
          </cell>
          <cell r="M21">
            <v>1060</v>
          </cell>
          <cell r="P21">
            <v>300</v>
          </cell>
          <cell r="T21">
            <v>287</v>
          </cell>
        </row>
        <row r="22">
          <cell r="D22">
            <v>1309</v>
          </cell>
          <cell r="F22">
            <v>543</v>
          </cell>
          <cell r="J22">
            <v>188</v>
          </cell>
          <cell r="K22">
            <v>0</v>
          </cell>
          <cell r="L22">
            <v>39</v>
          </cell>
          <cell r="M22">
            <v>1239</v>
          </cell>
          <cell r="P22">
            <v>384</v>
          </cell>
          <cell r="T22">
            <v>332</v>
          </cell>
        </row>
        <row r="23">
          <cell r="D23">
            <v>1013</v>
          </cell>
          <cell r="F23">
            <v>449</v>
          </cell>
          <cell r="J23">
            <v>120</v>
          </cell>
          <cell r="K23">
            <v>0</v>
          </cell>
          <cell r="L23">
            <v>16</v>
          </cell>
          <cell r="M23">
            <v>907</v>
          </cell>
          <cell r="P23">
            <v>248</v>
          </cell>
          <cell r="T23">
            <v>223</v>
          </cell>
        </row>
        <row r="24">
          <cell r="D24">
            <v>973</v>
          </cell>
          <cell r="F24">
            <v>438</v>
          </cell>
          <cell r="J24">
            <v>141</v>
          </cell>
          <cell r="K24">
            <v>0</v>
          </cell>
          <cell r="L24">
            <v>75</v>
          </cell>
          <cell r="M24">
            <v>949</v>
          </cell>
          <cell r="P24">
            <v>227</v>
          </cell>
          <cell r="T24">
            <v>211</v>
          </cell>
        </row>
        <row r="25">
          <cell r="D25">
            <v>1035</v>
          </cell>
          <cell r="F25">
            <v>509</v>
          </cell>
          <cell r="J25">
            <v>153</v>
          </cell>
          <cell r="K25">
            <v>15</v>
          </cell>
          <cell r="L25">
            <v>177</v>
          </cell>
          <cell r="M25">
            <v>862</v>
          </cell>
          <cell r="P25">
            <v>184</v>
          </cell>
          <cell r="T25">
            <v>167</v>
          </cell>
        </row>
        <row r="26">
          <cell r="D26">
            <v>546</v>
          </cell>
          <cell r="F26">
            <v>184</v>
          </cell>
          <cell r="J26">
            <v>90</v>
          </cell>
          <cell r="K26">
            <v>0</v>
          </cell>
          <cell r="L26">
            <v>26</v>
          </cell>
          <cell r="M26">
            <v>516</v>
          </cell>
          <cell r="P26">
            <v>122</v>
          </cell>
          <cell r="T26">
            <v>115</v>
          </cell>
        </row>
        <row r="27">
          <cell r="D27">
            <v>1401</v>
          </cell>
          <cell r="F27">
            <v>661</v>
          </cell>
          <cell r="J27">
            <v>231</v>
          </cell>
          <cell r="K27">
            <v>0</v>
          </cell>
          <cell r="L27">
            <v>126</v>
          </cell>
          <cell r="M27">
            <v>1362</v>
          </cell>
          <cell r="P27">
            <v>250</v>
          </cell>
          <cell r="T27">
            <v>236</v>
          </cell>
        </row>
        <row r="28">
          <cell r="D28">
            <v>1510</v>
          </cell>
          <cell r="F28">
            <v>446</v>
          </cell>
          <cell r="J28">
            <v>96</v>
          </cell>
          <cell r="K28">
            <v>0</v>
          </cell>
          <cell r="L28">
            <v>25</v>
          </cell>
          <cell r="M28">
            <v>1456</v>
          </cell>
          <cell r="P28">
            <v>440</v>
          </cell>
          <cell r="T28">
            <v>422</v>
          </cell>
        </row>
        <row r="29">
          <cell r="D29">
            <v>1031</v>
          </cell>
          <cell r="F29">
            <v>376</v>
          </cell>
          <cell r="J29">
            <v>150</v>
          </cell>
          <cell r="K29">
            <v>6</v>
          </cell>
          <cell r="L29">
            <v>76</v>
          </cell>
          <cell r="M29">
            <v>899</v>
          </cell>
          <cell r="P29">
            <v>214</v>
          </cell>
          <cell r="T29">
            <v>192</v>
          </cell>
        </row>
        <row r="30">
          <cell r="D30">
            <v>967</v>
          </cell>
          <cell r="F30">
            <v>471</v>
          </cell>
          <cell r="J30">
            <v>88</v>
          </cell>
          <cell r="K30">
            <v>0</v>
          </cell>
          <cell r="L30">
            <v>5</v>
          </cell>
          <cell r="M30">
            <v>831</v>
          </cell>
          <cell r="P30">
            <v>201</v>
          </cell>
          <cell r="T30">
            <v>184</v>
          </cell>
        </row>
        <row r="31">
          <cell r="D31">
            <v>1202</v>
          </cell>
          <cell r="F31">
            <v>367</v>
          </cell>
          <cell r="J31">
            <v>94</v>
          </cell>
          <cell r="K31">
            <v>13</v>
          </cell>
          <cell r="L31">
            <v>23</v>
          </cell>
          <cell r="M31">
            <v>1179</v>
          </cell>
          <cell r="P31">
            <v>351</v>
          </cell>
          <cell r="T31">
            <v>332</v>
          </cell>
        </row>
        <row r="32">
          <cell r="D32">
            <v>692</v>
          </cell>
          <cell r="F32">
            <v>204</v>
          </cell>
          <cell r="J32">
            <v>89</v>
          </cell>
          <cell r="K32">
            <v>13</v>
          </cell>
          <cell r="L32">
            <v>120</v>
          </cell>
          <cell r="M32">
            <v>663</v>
          </cell>
          <cell r="P32">
            <v>205</v>
          </cell>
          <cell r="T32">
            <v>188</v>
          </cell>
        </row>
        <row r="33">
          <cell r="D33">
            <v>1244</v>
          </cell>
          <cell r="F33">
            <v>567</v>
          </cell>
          <cell r="J33">
            <v>145</v>
          </cell>
          <cell r="K33">
            <v>0</v>
          </cell>
          <cell r="L33">
            <v>125</v>
          </cell>
          <cell r="M33">
            <v>1217</v>
          </cell>
          <cell r="P33">
            <v>245</v>
          </cell>
          <cell r="T33">
            <v>238</v>
          </cell>
        </row>
        <row r="34">
          <cell r="D34">
            <v>1157</v>
          </cell>
          <cell r="F34">
            <v>494</v>
          </cell>
          <cell r="J34">
            <v>168</v>
          </cell>
          <cell r="K34">
            <v>0</v>
          </cell>
          <cell r="L34">
            <v>40</v>
          </cell>
          <cell r="M34">
            <v>1113</v>
          </cell>
          <cell r="P34">
            <v>231</v>
          </cell>
          <cell r="T34">
            <v>212</v>
          </cell>
        </row>
        <row r="35">
          <cell r="D35">
            <v>347</v>
          </cell>
          <cell r="F35">
            <v>100</v>
          </cell>
          <cell r="J35">
            <v>26</v>
          </cell>
          <cell r="K35">
            <v>29</v>
          </cell>
          <cell r="L35">
            <v>7</v>
          </cell>
          <cell r="M35">
            <v>334</v>
          </cell>
          <cell r="P35">
            <v>88</v>
          </cell>
          <cell r="T35">
            <v>81</v>
          </cell>
        </row>
        <row r="36">
          <cell r="D36">
            <v>1096</v>
          </cell>
          <cell r="F36">
            <v>428</v>
          </cell>
          <cell r="J36">
            <v>79</v>
          </cell>
          <cell r="K36">
            <v>0</v>
          </cell>
          <cell r="L36">
            <v>3</v>
          </cell>
          <cell r="M36">
            <v>1008</v>
          </cell>
          <cell r="P36">
            <v>162</v>
          </cell>
          <cell r="T36">
            <v>126</v>
          </cell>
        </row>
      </sheetData>
      <sheetData sheetId="33"/>
      <sheetData sheetId="34">
        <row r="6">
          <cell r="B6">
            <v>2467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"/>
  <sheetViews>
    <sheetView view="pageBreakPreview" zoomScale="70" zoomScaleNormal="70" zoomScaleSheetLayoutView="70" workbookViewId="0">
      <selection activeCell="M11" sqref="M11"/>
    </sheetView>
  </sheetViews>
  <sheetFormatPr defaultColWidth="8" defaultRowHeight="13.2"/>
  <cols>
    <col min="1" max="1" width="61.33203125" style="3" customWidth="1"/>
    <col min="2" max="2" width="23" style="14" customWidth="1"/>
    <col min="3" max="3" width="24.44140625" style="14" customWidth="1"/>
    <col min="4" max="5" width="11.5546875" style="3" customWidth="1"/>
    <col min="6" max="16384" width="8" style="3"/>
  </cols>
  <sheetData>
    <row r="1" spans="1:11" ht="78" customHeight="1">
      <c r="A1" s="275" t="s">
        <v>57</v>
      </c>
      <c r="B1" s="275"/>
      <c r="C1" s="275"/>
      <c r="D1" s="275"/>
      <c r="E1" s="275"/>
    </row>
    <row r="2" spans="1:11" ht="17.25" customHeight="1">
      <c r="A2" s="130"/>
      <c r="B2" s="130"/>
      <c r="C2" s="130"/>
      <c r="D2" s="130"/>
      <c r="E2" s="130" t="s">
        <v>18</v>
      </c>
    </row>
    <row r="3" spans="1:11" s="4" customFormat="1" ht="23.25" customHeight="1">
      <c r="A3" s="280" t="s">
        <v>0</v>
      </c>
      <c r="B3" s="276" t="s">
        <v>111</v>
      </c>
      <c r="C3" s="276" t="s">
        <v>112</v>
      </c>
      <c r="D3" s="278" t="s">
        <v>2</v>
      </c>
      <c r="E3" s="279"/>
    </row>
    <row r="4" spans="1:11" s="4" customFormat="1" ht="27.75" customHeight="1">
      <c r="A4" s="281"/>
      <c r="B4" s="277"/>
      <c r="C4" s="277"/>
      <c r="D4" s="5" t="s">
        <v>3</v>
      </c>
      <c r="E4" s="6" t="s">
        <v>4</v>
      </c>
    </row>
    <row r="5" spans="1:11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107</v>
      </c>
      <c r="B6" s="155">
        <v>17832</v>
      </c>
      <c r="C6" s="184">
        <v>17751</v>
      </c>
      <c r="D6" s="185">
        <v>99.5457604306864</v>
      </c>
      <c r="E6" s="186">
        <v>-81</v>
      </c>
      <c r="K6" s="11"/>
    </row>
    <row r="7" spans="1:11" s="4" customFormat="1" ht="31.5" customHeight="1">
      <c r="A7" s="10" t="s">
        <v>97</v>
      </c>
      <c r="B7" s="155">
        <v>13267</v>
      </c>
      <c r="C7" s="184">
        <v>13246</v>
      </c>
      <c r="D7" s="185">
        <v>99.841712519785929</v>
      </c>
      <c r="E7" s="186">
        <v>-21</v>
      </c>
      <c r="K7" s="11"/>
    </row>
    <row r="8" spans="1:11" s="4" customFormat="1" ht="45" customHeight="1">
      <c r="A8" s="12" t="s">
        <v>105</v>
      </c>
      <c r="B8" s="155">
        <v>3518</v>
      </c>
      <c r="C8" s="184">
        <v>3505</v>
      </c>
      <c r="D8" s="185">
        <v>99.630471859010811</v>
      </c>
      <c r="E8" s="186">
        <v>-13</v>
      </c>
      <c r="K8" s="11"/>
    </row>
    <row r="9" spans="1:11" s="4" customFormat="1" ht="35.25" customHeight="1">
      <c r="A9" s="13" t="s">
        <v>99</v>
      </c>
      <c r="B9" s="155">
        <v>773</v>
      </c>
      <c r="C9" s="184">
        <v>811</v>
      </c>
      <c r="D9" s="185">
        <v>104.91591203104787</v>
      </c>
      <c r="E9" s="186">
        <v>38</v>
      </c>
      <c r="K9" s="11"/>
    </row>
    <row r="10" spans="1:11" s="4" customFormat="1" ht="45.75" customHeight="1">
      <c r="A10" s="13" t="s">
        <v>100</v>
      </c>
      <c r="B10" s="155">
        <v>666</v>
      </c>
      <c r="C10" s="184">
        <v>367</v>
      </c>
      <c r="D10" s="185">
        <v>55.105105105105103</v>
      </c>
      <c r="E10" s="186">
        <v>-299</v>
      </c>
      <c r="K10" s="11"/>
    </row>
    <row r="11" spans="1:11" s="4" customFormat="1" ht="55.5" customHeight="1">
      <c r="A11" s="13" t="s">
        <v>108</v>
      </c>
      <c r="B11" s="155">
        <v>12287</v>
      </c>
      <c r="C11" s="184">
        <v>12329</v>
      </c>
      <c r="D11" s="185">
        <v>100.34182469276472</v>
      </c>
      <c r="E11" s="186">
        <v>42</v>
      </c>
      <c r="K11" s="11"/>
    </row>
    <row r="12" spans="1:11" s="4" customFormat="1" ht="12.75" customHeight="1">
      <c r="A12" s="282" t="s">
        <v>15</v>
      </c>
      <c r="B12" s="283"/>
      <c r="C12" s="283"/>
      <c r="D12" s="283"/>
      <c r="E12" s="283"/>
      <c r="K12" s="11"/>
    </row>
    <row r="13" spans="1:11" s="4" customFormat="1" ht="15" customHeight="1">
      <c r="A13" s="284"/>
      <c r="B13" s="285"/>
      <c r="C13" s="285"/>
      <c r="D13" s="285"/>
      <c r="E13" s="285"/>
      <c r="K13" s="11"/>
    </row>
    <row r="14" spans="1:11" s="4" customFormat="1" ht="24" customHeight="1">
      <c r="A14" s="280" t="s">
        <v>0</v>
      </c>
      <c r="B14" s="280" t="s">
        <v>113</v>
      </c>
      <c r="C14" s="280" t="s">
        <v>114</v>
      </c>
      <c r="D14" s="278" t="s">
        <v>2</v>
      </c>
      <c r="E14" s="279"/>
      <c r="K14" s="11"/>
    </row>
    <row r="15" spans="1:11" ht="35.25" customHeight="1">
      <c r="A15" s="281"/>
      <c r="B15" s="281"/>
      <c r="C15" s="281"/>
      <c r="D15" s="5" t="s">
        <v>3</v>
      </c>
      <c r="E15" s="6" t="s">
        <v>7</v>
      </c>
      <c r="K15" s="11"/>
    </row>
    <row r="16" spans="1:11" ht="24" customHeight="1">
      <c r="A16" s="10" t="s">
        <v>109</v>
      </c>
      <c r="B16" s="272">
        <v>8479</v>
      </c>
      <c r="C16" s="184">
        <v>3891</v>
      </c>
      <c r="D16" s="187">
        <v>45.889845500648661</v>
      </c>
      <c r="E16" s="188">
        <v>-4588</v>
      </c>
      <c r="K16" s="11"/>
    </row>
    <row r="17" spans="1:11" ht="25.5" customHeight="1">
      <c r="A17" s="1" t="s">
        <v>102</v>
      </c>
      <c r="B17" s="272">
        <v>4407</v>
      </c>
      <c r="C17" s="184">
        <v>3687</v>
      </c>
      <c r="D17" s="187">
        <v>83.662355343771281</v>
      </c>
      <c r="E17" s="188">
        <v>-720</v>
      </c>
      <c r="K17" s="11"/>
    </row>
    <row r="18" spans="1:11" ht="33.75" customHeight="1">
      <c r="A18" s="1" t="s">
        <v>110</v>
      </c>
      <c r="B18" s="156">
        <v>3954</v>
      </c>
      <c r="C18" s="184">
        <v>3329</v>
      </c>
      <c r="D18" s="187">
        <v>84.193222053616594</v>
      </c>
      <c r="E18" s="188">
        <v>-625</v>
      </c>
      <c r="K18" s="11"/>
    </row>
    <row r="19" spans="1:11">
      <c r="C19" s="15"/>
    </row>
  </sheetData>
  <mergeCells count="10">
    <mergeCell ref="A12:E13"/>
    <mergeCell ref="A14:A15"/>
    <mergeCell ref="B14:B15"/>
    <mergeCell ref="C14:C15"/>
    <mergeCell ref="D14:E14"/>
    <mergeCell ref="A1:E1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C37"/>
  <sheetViews>
    <sheetView view="pageBreakPreview" zoomScale="90" zoomScaleNormal="85" zoomScaleSheetLayoutView="90" workbookViewId="0">
      <selection activeCell="G16" sqref="G16"/>
    </sheetView>
  </sheetViews>
  <sheetFormatPr defaultRowHeight="15.6"/>
  <cols>
    <col min="1" max="1" width="18.6640625" style="63" customWidth="1"/>
    <col min="2" max="3" width="10.6640625" style="63" customWidth="1"/>
    <col min="4" max="4" width="7.6640625" style="63" customWidth="1"/>
    <col min="5" max="6" width="10.109375" style="58" customWidth="1"/>
    <col min="7" max="7" width="10.5546875" style="64" customWidth="1"/>
    <col min="8" max="9" width="10.6640625" style="58" customWidth="1"/>
    <col min="10" max="10" width="11.5546875" style="64" customWidth="1"/>
    <col min="11" max="11" width="8.109375" style="58" customWidth="1"/>
    <col min="12" max="12" width="7.5546875" style="58" customWidth="1"/>
    <col min="13" max="13" width="9.88671875" style="64" customWidth="1"/>
    <col min="14" max="15" width="9.5546875" style="64" customWidth="1"/>
    <col min="16" max="16" width="8.6640625" style="64" customWidth="1"/>
    <col min="17" max="18" width="9.33203125" style="58" customWidth="1"/>
    <col min="19" max="19" width="10.33203125" style="64" customWidth="1"/>
    <col min="20" max="21" width="9.33203125" style="58" customWidth="1"/>
    <col min="22" max="22" width="11" style="64" customWidth="1"/>
    <col min="23" max="23" width="9.109375" style="58" customWidth="1"/>
    <col min="24" max="24" width="9.5546875" style="58" customWidth="1"/>
    <col min="25" max="25" width="15.44140625" style="64" customWidth="1"/>
    <col min="26" max="26" width="8.5546875" style="58" customWidth="1"/>
    <col min="27" max="27" width="9.5546875" style="61" customWidth="1"/>
    <col min="28" max="28" width="6.6640625" style="64" customWidth="1"/>
    <col min="29" max="31" width="9.109375" style="58"/>
    <col min="32" max="32" width="10.88671875" style="58" bestFit="1" customWidth="1"/>
    <col min="33" max="253" width="9.109375" style="58"/>
    <col min="254" max="254" width="18.6640625" style="58" customWidth="1"/>
    <col min="255" max="256" width="9.44140625" style="58" customWidth="1"/>
    <col min="257" max="257" width="7.6640625" style="58" customWidth="1"/>
    <col min="258" max="258" width="9.33203125" style="58" customWidth="1"/>
    <col min="259" max="259" width="9.88671875" style="58" customWidth="1"/>
    <col min="260" max="260" width="7.109375" style="58" customWidth="1"/>
    <col min="261" max="261" width="8.5546875" style="58" customWidth="1"/>
    <col min="262" max="262" width="8.88671875" style="58" customWidth="1"/>
    <col min="263" max="263" width="7.109375" style="58" customWidth="1"/>
    <col min="264" max="264" width="9" style="58" customWidth="1"/>
    <col min="265" max="265" width="8.6640625" style="58" customWidth="1"/>
    <col min="266" max="266" width="6.5546875" style="58" customWidth="1"/>
    <col min="267" max="267" width="8.109375" style="58" customWidth="1"/>
    <col min="268" max="268" width="7.5546875" style="58" customWidth="1"/>
    <col min="269" max="269" width="7" style="58" customWidth="1"/>
    <col min="270" max="271" width="8.6640625" style="58" customWidth="1"/>
    <col min="272" max="272" width="7.33203125" style="58" customWidth="1"/>
    <col min="273" max="273" width="8.109375" style="58" customWidth="1"/>
    <col min="274" max="274" width="8.6640625" style="58" customWidth="1"/>
    <col min="275" max="275" width="6.44140625" style="58" customWidth="1"/>
    <col min="276" max="277" width="9.33203125" style="58" customWidth="1"/>
    <col min="278" max="278" width="6.44140625" style="58" customWidth="1"/>
    <col min="279" max="280" width="9.5546875" style="58" customWidth="1"/>
    <col min="281" max="281" width="6.44140625" style="58" customWidth="1"/>
    <col min="282" max="283" width="9.5546875" style="58" customWidth="1"/>
    <col min="284" max="284" width="6.6640625" style="58" customWidth="1"/>
    <col min="285" max="287" width="9.109375" style="58"/>
    <col min="288" max="288" width="10.88671875" style="58" bestFit="1" customWidth="1"/>
    <col min="289" max="509" width="9.109375" style="58"/>
    <col min="510" max="510" width="18.6640625" style="58" customWidth="1"/>
    <col min="511" max="512" width="9.44140625" style="58" customWidth="1"/>
    <col min="513" max="513" width="7.6640625" style="58" customWidth="1"/>
    <col min="514" max="514" width="9.33203125" style="58" customWidth="1"/>
    <col min="515" max="515" width="9.88671875" style="58" customWidth="1"/>
    <col min="516" max="516" width="7.109375" style="58" customWidth="1"/>
    <col min="517" max="517" width="8.5546875" style="58" customWidth="1"/>
    <col min="518" max="518" width="8.88671875" style="58" customWidth="1"/>
    <col min="519" max="519" width="7.109375" style="58" customWidth="1"/>
    <col min="520" max="520" width="9" style="58" customWidth="1"/>
    <col min="521" max="521" width="8.6640625" style="58" customWidth="1"/>
    <col min="522" max="522" width="6.5546875" style="58" customWidth="1"/>
    <col min="523" max="523" width="8.109375" style="58" customWidth="1"/>
    <col min="524" max="524" width="7.5546875" style="58" customWidth="1"/>
    <col min="525" max="525" width="7" style="58" customWidth="1"/>
    <col min="526" max="527" width="8.6640625" style="58" customWidth="1"/>
    <col min="528" max="528" width="7.33203125" style="58" customWidth="1"/>
    <col min="529" max="529" width="8.109375" style="58" customWidth="1"/>
    <col min="530" max="530" width="8.6640625" style="58" customWidth="1"/>
    <col min="531" max="531" width="6.44140625" style="58" customWidth="1"/>
    <col min="532" max="533" width="9.33203125" style="58" customWidth="1"/>
    <col min="534" max="534" width="6.44140625" style="58" customWidth="1"/>
    <col min="535" max="536" width="9.5546875" style="58" customWidth="1"/>
    <col min="537" max="537" width="6.44140625" style="58" customWidth="1"/>
    <col min="538" max="539" width="9.5546875" style="58" customWidth="1"/>
    <col min="540" max="540" width="6.6640625" style="58" customWidth="1"/>
    <col min="541" max="543" width="9.109375" style="58"/>
    <col min="544" max="544" width="10.88671875" style="58" bestFit="1" customWidth="1"/>
    <col min="545" max="765" width="9.109375" style="58"/>
    <col min="766" max="766" width="18.6640625" style="58" customWidth="1"/>
    <col min="767" max="768" width="9.44140625" style="58" customWidth="1"/>
    <col min="769" max="769" width="7.6640625" style="58" customWidth="1"/>
    <col min="770" max="770" width="9.33203125" style="58" customWidth="1"/>
    <col min="771" max="771" width="9.88671875" style="58" customWidth="1"/>
    <col min="772" max="772" width="7.109375" style="58" customWidth="1"/>
    <col min="773" max="773" width="8.5546875" style="58" customWidth="1"/>
    <col min="774" max="774" width="8.88671875" style="58" customWidth="1"/>
    <col min="775" max="775" width="7.109375" style="58" customWidth="1"/>
    <col min="776" max="776" width="9" style="58" customWidth="1"/>
    <col min="777" max="777" width="8.6640625" style="58" customWidth="1"/>
    <col min="778" max="778" width="6.5546875" style="58" customWidth="1"/>
    <col min="779" max="779" width="8.109375" style="58" customWidth="1"/>
    <col min="780" max="780" width="7.5546875" style="58" customWidth="1"/>
    <col min="781" max="781" width="7" style="58" customWidth="1"/>
    <col min="782" max="783" width="8.6640625" style="58" customWidth="1"/>
    <col min="784" max="784" width="7.33203125" style="58" customWidth="1"/>
    <col min="785" max="785" width="8.109375" style="58" customWidth="1"/>
    <col min="786" max="786" width="8.6640625" style="58" customWidth="1"/>
    <col min="787" max="787" width="6.44140625" style="58" customWidth="1"/>
    <col min="788" max="789" width="9.33203125" style="58" customWidth="1"/>
    <col min="790" max="790" width="6.44140625" style="58" customWidth="1"/>
    <col min="791" max="792" width="9.5546875" style="58" customWidth="1"/>
    <col min="793" max="793" width="6.44140625" style="58" customWidth="1"/>
    <col min="794" max="795" width="9.5546875" style="58" customWidth="1"/>
    <col min="796" max="796" width="6.6640625" style="58" customWidth="1"/>
    <col min="797" max="799" width="9.109375" style="58"/>
    <col min="800" max="800" width="10.88671875" style="58" bestFit="1" customWidth="1"/>
    <col min="801" max="1021" width="9.109375" style="58"/>
    <col min="1022" max="1022" width="18.6640625" style="58" customWidth="1"/>
    <col min="1023" max="1024" width="9.44140625" style="58" customWidth="1"/>
    <col min="1025" max="1025" width="7.6640625" style="58" customWidth="1"/>
    <col min="1026" max="1026" width="9.33203125" style="58" customWidth="1"/>
    <col min="1027" max="1027" width="9.88671875" style="58" customWidth="1"/>
    <col min="1028" max="1028" width="7.109375" style="58" customWidth="1"/>
    <col min="1029" max="1029" width="8.5546875" style="58" customWidth="1"/>
    <col min="1030" max="1030" width="8.88671875" style="58" customWidth="1"/>
    <col min="1031" max="1031" width="7.109375" style="58" customWidth="1"/>
    <col min="1032" max="1032" width="9" style="58" customWidth="1"/>
    <col min="1033" max="1033" width="8.6640625" style="58" customWidth="1"/>
    <col min="1034" max="1034" width="6.5546875" style="58" customWidth="1"/>
    <col min="1035" max="1035" width="8.109375" style="58" customWidth="1"/>
    <col min="1036" max="1036" width="7.5546875" style="58" customWidth="1"/>
    <col min="1037" max="1037" width="7" style="58" customWidth="1"/>
    <col min="1038" max="1039" width="8.6640625" style="58" customWidth="1"/>
    <col min="1040" max="1040" width="7.33203125" style="58" customWidth="1"/>
    <col min="1041" max="1041" width="8.109375" style="58" customWidth="1"/>
    <col min="1042" max="1042" width="8.6640625" style="58" customWidth="1"/>
    <col min="1043" max="1043" width="6.44140625" style="58" customWidth="1"/>
    <col min="1044" max="1045" width="9.33203125" style="58" customWidth="1"/>
    <col min="1046" max="1046" width="6.44140625" style="58" customWidth="1"/>
    <col min="1047" max="1048" width="9.5546875" style="58" customWidth="1"/>
    <col min="1049" max="1049" width="6.44140625" style="58" customWidth="1"/>
    <col min="1050" max="1051" width="9.5546875" style="58" customWidth="1"/>
    <col min="1052" max="1052" width="6.6640625" style="58" customWidth="1"/>
    <col min="1053" max="1055" width="9.109375" style="58"/>
    <col min="1056" max="1056" width="10.88671875" style="58" bestFit="1" customWidth="1"/>
    <col min="1057" max="1277" width="9.109375" style="58"/>
    <col min="1278" max="1278" width="18.6640625" style="58" customWidth="1"/>
    <col min="1279" max="1280" width="9.44140625" style="58" customWidth="1"/>
    <col min="1281" max="1281" width="7.6640625" style="58" customWidth="1"/>
    <col min="1282" max="1282" width="9.33203125" style="58" customWidth="1"/>
    <col min="1283" max="1283" width="9.88671875" style="58" customWidth="1"/>
    <col min="1284" max="1284" width="7.109375" style="58" customWidth="1"/>
    <col min="1285" max="1285" width="8.5546875" style="58" customWidth="1"/>
    <col min="1286" max="1286" width="8.88671875" style="58" customWidth="1"/>
    <col min="1287" max="1287" width="7.109375" style="58" customWidth="1"/>
    <col min="1288" max="1288" width="9" style="58" customWidth="1"/>
    <col min="1289" max="1289" width="8.6640625" style="58" customWidth="1"/>
    <col min="1290" max="1290" width="6.5546875" style="58" customWidth="1"/>
    <col min="1291" max="1291" width="8.109375" style="58" customWidth="1"/>
    <col min="1292" max="1292" width="7.5546875" style="58" customWidth="1"/>
    <col min="1293" max="1293" width="7" style="58" customWidth="1"/>
    <col min="1294" max="1295" width="8.6640625" style="58" customWidth="1"/>
    <col min="1296" max="1296" width="7.33203125" style="58" customWidth="1"/>
    <col min="1297" max="1297" width="8.109375" style="58" customWidth="1"/>
    <col min="1298" max="1298" width="8.6640625" style="58" customWidth="1"/>
    <col min="1299" max="1299" width="6.44140625" style="58" customWidth="1"/>
    <col min="1300" max="1301" width="9.33203125" style="58" customWidth="1"/>
    <col min="1302" max="1302" width="6.44140625" style="58" customWidth="1"/>
    <col min="1303" max="1304" width="9.5546875" style="58" customWidth="1"/>
    <col min="1305" max="1305" width="6.44140625" style="58" customWidth="1"/>
    <col min="1306" max="1307" width="9.5546875" style="58" customWidth="1"/>
    <col min="1308" max="1308" width="6.6640625" style="58" customWidth="1"/>
    <col min="1309" max="1311" width="9.109375" style="58"/>
    <col min="1312" max="1312" width="10.88671875" style="58" bestFit="1" customWidth="1"/>
    <col min="1313" max="1533" width="9.109375" style="58"/>
    <col min="1534" max="1534" width="18.6640625" style="58" customWidth="1"/>
    <col min="1535" max="1536" width="9.44140625" style="58" customWidth="1"/>
    <col min="1537" max="1537" width="7.6640625" style="58" customWidth="1"/>
    <col min="1538" max="1538" width="9.33203125" style="58" customWidth="1"/>
    <col min="1539" max="1539" width="9.88671875" style="58" customWidth="1"/>
    <col min="1540" max="1540" width="7.109375" style="58" customWidth="1"/>
    <col min="1541" max="1541" width="8.5546875" style="58" customWidth="1"/>
    <col min="1542" max="1542" width="8.88671875" style="58" customWidth="1"/>
    <col min="1543" max="1543" width="7.109375" style="58" customWidth="1"/>
    <col min="1544" max="1544" width="9" style="58" customWidth="1"/>
    <col min="1545" max="1545" width="8.6640625" style="58" customWidth="1"/>
    <col min="1546" max="1546" width="6.5546875" style="58" customWidth="1"/>
    <col min="1547" max="1547" width="8.109375" style="58" customWidth="1"/>
    <col min="1548" max="1548" width="7.5546875" style="58" customWidth="1"/>
    <col min="1549" max="1549" width="7" style="58" customWidth="1"/>
    <col min="1550" max="1551" width="8.6640625" style="58" customWidth="1"/>
    <col min="1552" max="1552" width="7.33203125" style="58" customWidth="1"/>
    <col min="1553" max="1553" width="8.109375" style="58" customWidth="1"/>
    <col min="1554" max="1554" width="8.6640625" style="58" customWidth="1"/>
    <col min="1555" max="1555" width="6.44140625" style="58" customWidth="1"/>
    <col min="1556" max="1557" width="9.33203125" style="58" customWidth="1"/>
    <col min="1558" max="1558" width="6.44140625" style="58" customWidth="1"/>
    <col min="1559" max="1560" width="9.5546875" style="58" customWidth="1"/>
    <col min="1561" max="1561" width="6.44140625" style="58" customWidth="1"/>
    <col min="1562" max="1563" width="9.5546875" style="58" customWidth="1"/>
    <col min="1564" max="1564" width="6.6640625" style="58" customWidth="1"/>
    <col min="1565" max="1567" width="9.109375" style="58"/>
    <col min="1568" max="1568" width="10.88671875" style="58" bestFit="1" customWidth="1"/>
    <col min="1569" max="1789" width="9.109375" style="58"/>
    <col min="1790" max="1790" width="18.6640625" style="58" customWidth="1"/>
    <col min="1791" max="1792" width="9.44140625" style="58" customWidth="1"/>
    <col min="1793" max="1793" width="7.6640625" style="58" customWidth="1"/>
    <col min="1794" max="1794" width="9.33203125" style="58" customWidth="1"/>
    <col min="1795" max="1795" width="9.88671875" style="58" customWidth="1"/>
    <col min="1796" max="1796" width="7.109375" style="58" customWidth="1"/>
    <col min="1797" max="1797" width="8.5546875" style="58" customWidth="1"/>
    <col min="1798" max="1798" width="8.88671875" style="58" customWidth="1"/>
    <col min="1799" max="1799" width="7.109375" style="58" customWidth="1"/>
    <col min="1800" max="1800" width="9" style="58" customWidth="1"/>
    <col min="1801" max="1801" width="8.6640625" style="58" customWidth="1"/>
    <col min="1802" max="1802" width="6.5546875" style="58" customWidth="1"/>
    <col min="1803" max="1803" width="8.109375" style="58" customWidth="1"/>
    <col min="1804" max="1804" width="7.5546875" style="58" customWidth="1"/>
    <col min="1805" max="1805" width="7" style="58" customWidth="1"/>
    <col min="1806" max="1807" width="8.6640625" style="58" customWidth="1"/>
    <col min="1808" max="1808" width="7.33203125" style="58" customWidth="1"/>
    <col min="1809" max="1809" width="8.109375" style="58" customWidth="1"/>
    <col min="1810" max="1810" width="8.6640625" style="58" customWidth="1"/>
    <col min="1811" max="1811" width="6.44140625" style="58" customWidth="1"/>
    <col min="1812" max="1813" width="9.33203125" style="58" customWidth="1"/>
    <col min="1814" max="1814" width="6.44140625" style="58" customWidth="1"/>
    <col min="1815" max="1816" width="9.5546875" style="58" customWidth="1"/>
    <col min="1817" max="1817" width="6.44140625" style="58" customWidth="1"/>
    <col min="1818" max="1819" width="9.5546875" style="58" customWidth="1"/>
    <col min="1820" max="1820" width="6.6640625" style="58" customWidth="1"/>
    <col min="1821" max="1823" width="9.109375" style="58"/>
    <col min="1824" max="1824" width="10.88671875" style="58" bestFit="1" customWidth="1"/>
    <col min="1825" max="2045" width="9.109375" style="58"/>
    <col min="2046" max="2046" width="18.6640625" style="58" customWidth="1"/>
    <col min="2047" max="2048" width="9.44140625" style="58" customWidth="1"/>
    <col min="2049" max="2049" width="7.6640625" style="58" customWidth="1"/>
    <col min="2050" max="2050" width="9.33203125" style="58" customWidth="1"/>
    <col min="2051" max="2051" width="9.88671875" style="58" customWidth="1"/>
    <col min="2052" max="2052" width="7.109375" style="58" customWidth="1"/>
    <col min="2053" max="2053" width="8.5546875" style="58" customWidth="1"/>
    <col min="2054" max="2054" width="8.88671875" style="58" customWidth="1"/>
    <col min="2055" max="2055" width="7.109375" style="58" customWidth="1"/>
    <col min="2056" max="2056" width="9" style="58" customWidth="1"/>
    <col min="2057" max="2057" width="8.6640625" style="58" customWidth="1"/>
    <col min="2058" max="2058" width="6.5546875" style="58" customWidth="1"/>
    <col min="2059" max="2059" width="8.109375" style="58" customWidth="1"/>
    <col min="2060" max="2060" width="7.5546875" style="58" customWidth="1"/>
    <col min="2061" max="2061" width="7" style="58" customWidth="1"/>
    <col min="2062" max="2063" width="8.6640625" style="58" customWidth="1"/>
    <col min="2064" max="2064" width="7.33203125" style="58" customWidth="1"/>
    <col min="2065" max="2065" width="8.109375" style="58" customWidth="1"/>
    <col min="2066" max="2066" width="8.6640625" style="58" customWidth="1"/>
    <col min="2067" max="2067" width="6.44140625" style="58" customWidth="1"/>
    <col min="2068" max="2069" width="9.33203125" style="58" customWidth="1"/>
    <col min="2070" max="2070" width="6.44140625" style="58" customWidth="1"/>
    <col min="2071" max="2072" width="9.5546875" style="58" customWidth="1"/>
    <col min="2073" max="2073" width="6.44140625" style="58" customWidth="1"/>
    <col min="2074" max="2075" width="9.5546875" style="58" customWidth="1"/>
    <col min="2076" max="2076" width="6.6640625" style="58" customWidth="1"/>
    <col min="2077" max="2079" width="9.109375" style="58"/>
    <col min="2080" max="2080" width="10.88671875" style="58" bestFit="1" customWidth="1"/>
    <col min="2081" max="2301" width="9.109375" style="58"/>
    <col min="2302" max="2302" width="18.6640625" style="58" customWidth="1"/>
    <col min="2303" max="2304" width="9.44140625" style="58" customWidth="1"/>
    <col min="2305" max="2305" width="7.6640625" style="58" customWidth="1"/>
    <col min="2306" max="2306" width="9.33203125" style="58" customWidth="1"/>
    <col min="2307" max="2307" width="9.88671875" style="58" customWidth="1"/>
    <col min="2308" max="2308" width="7.109375" style="58" customWidth="1"/>
    <col min="2309" max="2309" width="8.5546875" style="58" customWidth="1"/>
    <col min="2310" max="2310" width="8.88671875" style="58" customWidth="1"/>
    <col min="2311" max="2311" width="7.109375" style="58" customWidth="1"/>
    <col min="2312" max="2312" width="9" style="58" customWidth="1"/>
    <col min="2313" max="2313" width="8.6640625" style="58" customWidth="1"/>
    <col min="2314" max="2314" width="6.5546875" style="58" customWidth="1"/>
    <col min="2315" max="2315" width="8.109375" style="58" customWidth="1"/>
    <col min="2316" max="2316" width="7.5546875" style="58" customWidth="1"/>
    <col min="2317" max="2317" width="7" style="58" customWidth="1"/>
    <col min="2318" max="2319" width="8.6640625" style="58" customWidth="1"/>
    <col min="2320" max="2320" width="7.33203125" style="58" customWidth="1"/>
    <col min="2321" max="2321" width="8.109375" style="58" customWidth="1"/>
    <col min="2322" max="2322" width="8.6640625" style="58" customWidth="1"/>
    <col min="2323" max="2323" width="6.44140625" style="58" customWidth="1"/>
    <col min="2324" max="2325" width="9.33203125" style="58" customWidth="1"/>
    <col min="2326" max="2326" width="6.44140625" style="58" customWidth="1"/>
    <col min="2327" max="2328" width="9.5546875" style="58" customWidth="1"/>
    <col min="2329" max="2329" width="6.44140625" style="58" customWidth="1"/>
    <col min="2330" max="2331" width="9.5546875" style="58" customWidth="1"/>
    <col min="2332" max="2332" width="6.6640625" style="58" customWidth="1"/>
    <col min="2333" max="2335" width="9.109375" style="58"/>
    <col min="2336" max="2336" width="10.88671875" style="58" bestFit="1" customWidth="1"/>
    <col min="2337" max="2557" width="9.109375" style="58"/>
    <col min="2558" max="2558" width="18.6640625" style="58" customWidth="1"/>
    <col min="2559" max="2560" width="9.44140625" style="58" customWidth="1"/>
    <col min="2561" max="2561" width="7.6640625" style="58" customWidth="1"/>
    <col min="2562" max="2562" width="9.33203125" style="58" customWidth="1"/>
    <col min="2563" max="2563" width="9.88671875" style="58" customWidth="1"/>
    <col min="2564" max="2564" width="7.109375" style="58" customWidth="1"/>
    <col min="2565" max="2565" width="8.5546875" style="58" customWidth="1"/>
    <col min="2566" max="2566" width="8.88671875" style="58" customWidth="1"/>
    <col min="2567" max="2567" width="7.109375" style="58" customWidth="1"/>
    <col min="2568" max="2568" width="9" style="58" customWidth="1"/>
    <col min="2569" max="2569" width="8.6640625" style="58" customWidth="1"/>
    <col min="2570" max="2570" width="6.5546875" style="58" customWidth="1"/>
    <col min="2571" max="2571" width="8.109375" style="58" customWidth="1"/>
    <col min="2572" max="2572" width="7.5546875" style="58" customWidth="1"/>
    <col min="2573" max="2573" width="7" style="58" customWidth="1"/>
    <col min="2574" max="2575" width="8.6640625" style="58" customWidth="1"/>
    <col min="2576" max="2576" width="7.33203125" style="58" customWidth="1"/>
    <col min="2577" max="2577" width="8.109375" style="58" customWidth="1"/>
    <col min="2578" max="2578" width="8.6640625" style="58" customWidth="1"/>
    <col min="2579" max="2579" width="6.44140625" style="58" customWidth="1"/>
    <col min="2580" max="2581" width="9.33203125" style="58" customWidth="1"/>
    <col min="2582" max="2582" width="6.44140625" style="58" customWidth="1"/>
    <col min="2583" max="2584" width="9.5546875" style="58" customWidth="1"/>
    <col min="2585" max="2585" width="6.44140625" style="58" customWidth="1"/>
    <col min="2586" max="2587" width="9.5546875" style="58" customWidth="1"/>
    <col min="2588" max="2588" width="6.6640625" style="58" customWidth="1"/>
    <col min="2589" max="2591" width="9.109375" style="58"/>
    <col min="2592" max="2592" width="10.88671875" style="58" bestFit="1" customWidth="1"/>
    <col min="2593" max="2813" width="9.109375" style="58"/>
    <col min="2814" max="2814" width="18.6640625" style="58" customWidth="1"/>
    <col min="2815" max="2816" width="9.44140625" style="58" customWidth="1"/>
    <col min="2817" max="2817" width="7.6640625" style="58" customWidth="1"/>
    <col min="2818" max="2818" width="9.33203125" style="58" customWidth="1"/>
    <col min="2819" max="2819" width="9.88671875" style="58" customWidth="1"/>
    <col min="2820" max="2820" width="7.109375" style="58" customWidth="1"/>
    <col min="2821" max="2821" width="8.5546875" style="58" customWidth="1"/>
    <col min="2822" max="2822" width="8.88671875" style="58" customWidth="1"/>
    <col min="2823" max="2823" width="7.109375" style="58" customWidth="1"/>
    <col min="2824" max="2824" width="9" style="58" customWidth="1"/>
    <col min="2825" max="2825" width="8.6640625" style="58" customWidth="1"/>
    <col min="2826" max="2826" width="6.5546875" style="58" customWidth="1"/>
    <col min="2827" max="2827" width="8.109375" style="58" customWidth="1"/>
    <col min="2828" max="2828" width="7.5546875" style="58" customWidth="1"/>
    <col min="2829" max="2829" width="7" style="58" customWidth="1"/>
    <col min="2830" max="2831" width="8.6640625" style="58" customWidth="1"/>
    <col min="2832" max="2832" width="7.33203125" style="58" customWidth="1"/>
    <col min="2833" max="2833" width="8.109375" style="58" customWidth="1"/>
    <col min="2834" max="2834" width="8.6640625" style="58" customWidth="1"/>
    <col min="2835" max="2835" width="6.44140625" style="58" customWidth="1"/>
    <col min="2836" max="2837" width="9.33203125" style="58" customWidth="1"/>
    <col min="2838" max="2838" width="6.44140625" style="58" customWidth="1"/>
    <col min="2839" max="2840" width="9.5546875" style="58" customWidth="1"/>
    <col min="2841" max="2841" width="6.44140625" style="58" customWidth="1"/>
    <col min="2842" max="2843" width="9.5546875" style="58" customWidth="1"/>
    <col min="2844" max="2844" width="6.6640625" style="58" customWidth="1"/>
    <col min="2845" max="2847" width="9.109375" style="58"/>
    <col min="2848" max="2848" width="10.88671875" style="58" bestFit="1" customWidth="1"/>
    <col min="2849" max="3069" width="9.109375" style="58"/>
    <col min="3070" max="3070" width="18.6640625" style="58" customWidth="1"/>
    <col min="3071" max="3072" width="9.44140625" style="58" customWidth="1"/>
    <col min="3073" max="3073" width="7.6640625" style="58" customWidth="1"/>
    <col min="3074" max="3074" width="9.33203125" style="58" customWidth="1"/>
    <col min="3075" max="3075" width="9.88671875" style="58" customWidth="1"/>
    <col min="3076" max="3076" width="7.109375" style="58" customWidth="1"/>
    <col min="3077" max="3077" width="8.5546875" style="58" customWidth="1"/>
    <col min="3078" max="3078" width="8.88671875" style="58" customWidth="1"/>
    <col min="3079" max="3079" width="7.109375" style="58" customWidth="1"/>
    <col min="3080" max="3080" width="9" style="58" customWidth="1"/>
    <col min="3081" max="3081" width="8.6640625" style="58" customWidth="1"/>
    <col min="3082" max="3082" width="6.5546875" style="58" customWidth="1"/>
    <col min="3083" max="3083" width="8.109375" style="58" customWidth="1"/>
    <col min="3084" max="3084" width="7.5546875" style="58" customWidth="1"/>
    <col min="3085" max="3085" width="7" style="58" customWidth="1"/>
    <col min="3086" max="3087" width="8.6640625" style="58" customWidth="1"/>
    <col min="3088" max="3088" width="7.33203125" style="58" customWidth="1"/>
    <col min="3089" max="3089" width="8.109375" style="58" customWidth="1"/>
    <col min="3090" max="3090" width="8.6640625" style="58" customWidth="1"/>
    <col min="3091" max="3091" width="6.44140625" style="58" customWidth="1"/>
    <col min="3092" max="3093" width="9.33203125" style="58" customWidth="1"/>
    <col min="3094" max="3094" width="6.44140625" style="58" customWidth="1"/>
    <col min="3095" max="3096" width="9.5546875" style="58" customWidth="1"/>
    <col min="3097" max="3097" width="6.44140625" style="58" customWidth="1"/>
    <col min="3098" max="3099" width="9.5546875" style="58" customWidth="1"/>
    <col min="3100" max="3100" width="6.6640625" style="58" customWidth="1"/>
    <col min="3101" max="3103" width="9.109375" style="58"/>
    <col min="3104" max="3104" width="10.88671875" style="58" bestFit="1" customWidth="1"/>
    <col min="3105" max="3325" width="9.109375" style="58"/>
    <col min="3326" max="3326" width="18.6640625" style="58" customWidth="1"/>
    <col min="3327" max="3328" width="9.44140625" style="58" customWidth="1"/>
    <col min="3329" max="3329" width="7.6640625" style="58" customWidth="1"/>
    <col min="3330" max="3330" width="9.33203125" style="58" customWidth="1"/>
    <col min="3331" max="3331" width="9.88671875" style="58" customWidth="1"/>
    <col min="3332" max="3332" width="7.109375" style="58" customWidth="1"/>
    <col min="3333" max="3333" width="8.5546875" style="58" customWidth="1"/>
    <col min="3334" max="3334" width="8.88671875" style="58" customWidth="1"/>
    <col min="3335" max="3335" width="7.109375" style="58" customWidth="1"/>
    <col min="3336" max="3336" width="9" style="58" customWidth="1"/>
    <col min="3337" max="3337" width="8.6640625" style="58" customWidth="1"/>
    <col min="3338" max="3338" width="6.5546875" style="58" customWidth="1"/>
    <col min="3339" max="3339" width="8.109375" style="58" customWidth="1"/>
    <col min="3340" max="3340" width="7.5546875" style="58" customWidth="1"/>
    <col min="3341" max="3341" width="7" style="58" customWidth="1"/>
    <col min="3342" max="3343" width="8.6640625" style="58" customWidth="1"/>
    <col min="3344" max="3344" width="7.33203125" style="58" customWidth="1"/>
    <col min="3345" max="3345" width="8.109375" style="58" customWidth="1"/>
    <col min="3346" max="3346" width="8.6640625" style="58" customWidth="1"/>
    <col min="3347" max="3347" width="6.44140625" style="58" customWidth="1"/>
    <col min="3348" max="3349" width="9.33203125" style="58" customWidth="1"/>
    <col min="3350" max="3350" width="6.44140625" style="58" customWidth="1"/>
    <col min="3351" max="3352" width="9.5546875" style="58" customWidth="1"/>
    <col min="3353" max="3353" width="6.44140625" style="58" customWidth="1"/>
    <col min="3354" max="3355" width="9.5546875" style="58" customWidth="1"/>
    <col min="3356" max="3356" width="6.6640625" style="58" customWidth="1"/>
    <col min="3357" max="3359" width="9.109375" style="58"/>
    <col min="3360" max="3360" width="10.88671875" style="58" bestFit="1" customWidth="1"/>
    <col min="3361" max="3581" width="9.109375" style="58"/>
    <col min="3582" max="3582" width="18.6640625" style="58" customWidth="1"/>
    <col min="3583" max="3584" width="9.44140625" style="58" customWidth="1"/>
    <col min="3585" max="3585" width="7.6640625" style="58" customWidth="1"/>
    <col min="3586" max="3586" width="9.33203125" style="58" customWidth="1"/>
    <col min="3587" max="3587" width="9.88671875" style="58" customWidth="1"/>
    <col min="3588" max="3588" width="7.109375" style="58" customWidth="1"/>
    <col min="3589" max="3589" width="8.5546875" style="58" customWidth="1"/>
    <col min="3590" max="3590" width="8.88671875" style="58" customWidth="1"/>
    <col min="3591" max="3591" width="7.109375" style="58" customWidth="1"/>
    <col min="3592" max="3592" width="9" style="58" customWidth="1"/>
    <col min="3593" max="3593" width="8.6640625" style="58" customWidth="1"/>
    <col min="3594" max="3594" width="6.5546875" style="58" customWidth="1"/>
    <col min="3595" max="3595" width="8.109375" style="58" customWidth="1"/>
    <col min="3596" max="3596" width="7.5546875" style="58" customWidth="1"/>
    <col min="3597" max="3597" width="7" style="58" customWidth="1"/>
    <col min="3598" max="3599" width="8.6640625" style="58" customWidth="1"/>
    <col min="3600" max="3600" width="7.33203125" style="58" customWidth="1"/>
    <col min="3601" max="3601" width="8.109375" style="58" customWidth="1"/>
    <col min="3602" max="3602" width="8.6640625" style="58" customWidth="1"/>
    <col min="3603" max="3603" width="6.44140625" style="58" customWidth="1"/>
    <col min="3604" max="3605" width="9.33203125" style="58" customWidth="1"/>
    <col min="3606" max="3606" width="6.44140625" style="58" customWidth="1"/>
    <col min="3607" max="3608" width="9.5546875" style="58" customWidth="1"/>
    <col min="3609" max="3609" width="6.44140625" style="58" customWidth="1"/>
    <col min="3610" max="3611" width="9.5546875" style="58" customWidth="1"/>
    <col min="3612" max="3612" width="6.6640625" style="58" customWidth="1"/>
    <col min="3613" max="3615" width="9.109375" style="58"/>
    <col min="3616" max="3616" width="10.88671875" style="58" bestFit="1" customWidth="1"/>
    <col min="3617" max="3837" width="9.109375" style="58"/>
    <col min="3838" max="3838" width="18.6640625" style="58" customWidth="1"/>
    <col min="3839" max="3840" width="9.44140625" style="58" customWidth="1"/>
    <col min="3841" max="3841" width="7.6640625" style="58" customWidth="1"/>
    <col min="3842" max="3842" width="9.33203125" style="58" customWidth="1"/>
    <col min="3843" max="3843" width="9.88671875" style="58" customWidth="1"/>
    <col min="3844" max="3844" width="7.109375" style="58" customWidth="1"/>
    <col min="3845" max="3845" width="8.5546875" style="58" customWidth="1"/>
    <col min="3846" max="3846" width="8.88671875" style="58" customWidth="1"/>
    <col min="3847" max="3847" width="7.109375" style="58" customWidth="1"/>
    <col min="3848" max="3848" width="9" style="58" customWidth="1"/>
    <col min="3849" max="3849" width="8.6640625" style="58" customWidth="1"/>
    <col min="3850" max="3850" width="6.5546875" style="58" customWidth="1"/>
    <col min="3851" max="3851" width="8.109375" style="58" customWidth="1"/>
    <col min="3852" max="3852" width="7.5546875" style="58" customWidth="1"/>
    <col min="3853" max="3853" width="7" style="58" customWidth="1"/>
    <col min="3854" max="3855" width="8.6640625" style="58" customWidth="1"/>
    <col min="3856" max="3856" width="7.33203125" style="58" customWidth="1"/>
    <col min="3857" max="3857" width="8.109375" style="58" customWidth="1"/>
    <col min="3858" max="3858" width="8.6640625" style="58" customWidth="1"/>
    <col min="3859" max="3859" width="6.44140625" style="58" customWidth="1"/>
    <col min="3860" max="3861" width="9.33203125" style="58" customWidth="1"/>
    <col min="3862" max="3862" width="6.44140625" style="58" customWidth="1"/>
    <col min="3863" max="3864" width="9.5546875" style="58" customWidth="1"/>
    <col min="3865" max="3865" width="6.44140625" style="58" customWidth="1"/>
    <col min="3866" max="3867" width="9.5546875" style="58" customWidth="1"/>
    <col min="3868" max="3868" width="6.6640625" style="58" customWidth="1"/>
    <col min="3869" max="3871" width="9.109375" style="58"/>
    <col min="3872" max="3872" width="10.88671875" style="58" bestFit="1" customWidth="1"/>
    <col min="3873" max="4093" width="9.109375" style="58"/>
    <col min="4094" max="4094" width="18.6640625" style="58" customWidth="1"/>
    <col min="4095" max="4096" width="9.44140625" style="58" customWidth="1"/>
    <col min="4097" max="4097" width="7.6640625" style="58" customWidth="1"/>
    <col min="4098" max="4098" width="9.33203125" style="58" customWidth="1"/>
    <col min="4099" max="4099" width="9.88671875" style="58" customWidth="1"/>
    <col min="4100" max="4100" width="7.109375" style="58" customWidth="1"/>
    <col min="4101" max="4101" width="8.5546875" style="58" customWidth="1"/>
    <col min="4102" max="4102" width="8.88671875" style="58" customWidth="1"/>
    <col min="4103" max="4103" width="7.109375" style="58" customWidth="1"/>
    <col min="4104" max="4104" width="9" style="58" customWidth="1"/>
    <col min="4105" max="4105" width="8.6640625" style="58" customWidth="1"/>
    <col min="4106" max="4106" width="6.5546875" style="58" customWidth="1"/>
    <col min="4107" max="4107" width="8.109375" style="58" customWidth="1"/>
    <col min="4108" max="4108" width="7.5546875" style="58" customWidth="1"/>
    <col min="4109" max="4109" width="7" style="58" customWidth="1"/>
    <col min="4110" max="4111" width="8.6640625" style="58" customWidth="1"/>
    <col min="4112" max="4112" width="7.33203125" style="58" customWidth="1"/>
    <col min="4113" max="4113" width="8.109375" style="58" customWidth="1"/>
    <col min="4114" max="4114" width="8.6640625" style="58" customWidth="1"/>
    <col min="4115" max="4115" width="6.44140625" style="58" customWidth="1"/>
    <col min="4116" max="4117" width="9.33203125" style="58" customWidth="1"/>
    <col min="4118" max="4118" width="6.44140625" style="58" customWidth="1"/>
    <col min="4119" max="4120" width="9.5546875" style="58" customWidth="1"/>
    <col min="4121" max="4121" width="6.44140625" style="58" customWidth="1"/>
    <col min="4122" max="4123" width="9.5546875" style="58" customWidth="1"/>
    <col min="4124" max="4124" width="6.6640625" style="58" customWidth="1"/>
    <col min="4125" max="4127" width="9.109375" style="58"/>
    <col min="4128" max="4128" width="10.88671875" style="58" bestFit="1" customWidth="1"/>
    <col min="4129" max="4349" width="9.109375" style="58"/>
    <col min="4350" max="4350" width="18.6640625" style="58" customWidth="1"/>
    <col min="4351" max="4352" width="9.44140625" style="58" customWidth="1"/>
    <col min="4353" max="4353" width="7.6640625" style="58" customWidth="1"/>
    <col min="4354" max="4354" width="9.33203125" style="58" customWidth="1"/>
    <col min="4355" max="4355" width="9.88671875" style="58" customWidth="1"/>
    <col min="4356" max="4356" width="7.109375" style="58" customWidth="1"/>
    <col min="4357" max="4357" width="8.5546875" style="58" customWidth="1"/>
    <col min="4358" max="4358" width="8.88671875" style="58" customWidth="1"/>
    <col min="4359" max="4359" width="7.109375" style="58" customWidth="1"/>
    <col min="4360" max="4360" width="9" style="58" customWidth="1"/>
    <col min="4361" max="4361" width="8.6640625" style="58" customWidth="1"/>
    <col min="4362" max="4362" width="6.5546875" style="58" customWidth="1"/>
    <col min="4363" max="4363" width="8.109375" style="58" customWidth="1"/>
    <col min="4364" max="4364" width="7.5546875" style="58" customWidth="1"/>
    <col min="4365" max="4365" width="7" style="58" customWidth="1"/>
    <col min="4366" max="4367" width="8.6640625" style="58" customWidth="1"/>
    <col min="4368" max="4368" width="7.33203125" style="58" customWidth="1"/>
    <col min="4369" max="4369" width="8.109375" style="58" customWidth="1"/>
    <col min="4370" max="4370" width="8.6640625" style="58" customWidth="1"/>
    <col min="4371" max="4371" width="6.44140625" style="58" customWidth="1"/>
    <col min="4372" max="4373" width="9.33203125" style="58" customWidth="1"/>
    <col min="4374" max="4374" width="6.44140625" style="58" customWidth="1"/>
    <col min="4375" max="4376" width="9.5546875" style="58" customWidth="1"/>
    <col min="4377" max="4377" width="6.44140625" style="58" customWidth="1"/>
    <col min="4378" max="4379" width="9.5546875" style="58" customWidth="1"/>
    <col min="4380" max="4380" width="6.6640625" style="58" customWidth="1"/>
    <col min="4381" max="4383" width="9.109375" style="58"/>
    <col min="4384" max="4384" width="10.88671875" style="58" bestFit="1" customWidth="1"/>
    <col min="4385" max="4605" width="9.109375" style="58"/>
    <col min="4606" max="4606" width="18.6640625" style="58" customWidth="1"/>
    <col min="4607" max="4608" width="9.44140625" style="58" customWidth="1"/>
    <col min="4609" max="4609" width="7.6640625" style="58" customWidth="1"/>
    <col min="4610" max="4610" width="9.33203125" style="58" customWidth="1"/>
    <col min="4611" max="4611" width="9.88671875" style="58" customWidth="1"/>
    <col min="4612" max="4612" width="7.109375" style="58" customWidth="1"/>
    <col min="4613" max="4613" width="8.5546875" style="58" customWidth="1"/>
    <col min="4614" max="4614" width="8.88671875" style="58" customWidth="1"/>
    <col min="4615" max="4615" width="7.109375" style="58" customWidth="1"/>
    <col min="4616" max="4616" width="9" style="58" customWidth="1"/>
    <col min="4617" max="4617" width="8.6640625" style="58" customWidth="1"/>
    <col min="4618" max="4618" width="6.5546875" style="58" customWidth="1"/>
    <col min="4619" max="4619" width="8.109375" style="58" customWidth="1"/>
    <col min="4620" max="4620" width="7.5546875" style="58" customWidth="1"/>
    <col min="4621" max="4621" width="7" style="58" customWidth="1"/>
    <col min="4622" max="4623" width="8.6640625" style="58" customWidth="1"/>
    <col min="4624" max="4624" width="7.33203125" style="58" customWidth="1"/>
    <col min="4625" max="4625" width="8.109375" style="58" customWidth="1"/>
    <col min="4626" max="4626" width="8.6640625" style="58" customWidth="1"/>
    <col min="4627" max="4627" width="6.44140625" style="58" customWidth="1"/>
    <col min="4628" max="4629" width="9.33203125" style="58" customWidth="1"/>
    <col min="4630" max="4630" width="6.44140625" style="58" customWidth="1"/>
    <col min="4631" max="4632" width="9.5546875" style="58" customWidth="1"/>
    <col min="4633" max="4633" width="6.44140625" style="58" customWidth="1"/>
    <col min="4634" max="4635" width="9.5546875" style="58" customWidth="1"/>
    <col min="4636" max="4636" width="6.6640625" style="58" customWidth="1"/>
    <col min="4637" max="4639" width="9.109375" style="58"/>
    <col min="4640" max="4640" width="10.88671875" style="58" bestFit="1" customWidth="1"/>
    <col min="4641" max="4861" width="9.109375" style="58"/>
    <col min="4862" max="4862" width="18.6640625" style="58" customWidth="1"/>
    <col min="4863" max="4864" width="9.44140625" style="58" customWidth="1"/>
    <col min="4865" max="4865" width="7.6640625" style="58" customWidth="1"/>
    <col min="4866" max="4866" width="9.33203125" style="58" customWidth="1"/>
    <col min="4867" max="4867" width="9.88671875" style="58" customWidth="1"/>
    <col min="4868" max="4868" width="7.109375" style="58" customWidth="1"/>
    <col min="4869" max="4869" width="8.5546875" style="58" customWidth="1"/>
    <col min="4870" max="4870" width="8.88671875" style="58" customWidth="1"/>
    <col min="4871" max="4871" width="7.109375" style="58" customWidth="1"/>
    <col min="4872" max="4872" width="9" style="58" customWidth="1"/>
    <col min="4873" max="4873" width="8.6640625" style="58" customWidth="1"/>
    <col min="4874" max="4874" width="6.5546875" style="58" customWidth="1"/>
    <col min="4875" max="4875" width="8.109375" style="58" customWidth="1"/>
    <col min="4876" max="4876" width="7.5546875" style="58" customWidth="1"/>
    <col min="4877" max="4877" width="7" style="58" customWidth="1"/>
    <col min="4878" max="4879" width="8.6640625" style="58" customWidth="1"/>
    <col min="4880" max="4880" width="7.33203125" style="58" customWidth="1"/>
    <col min="4881" max="4881" width="8.109375" style="58" customWidth="1"/>
    <col min="4882" max="4882" width="8.6640625" style="58" customWidth="1"/>
    <col min="4883" max="4883" width="6.44140625" style="58" customWidth="1"/>
    <col min="4884" max="4885" width="9.33203125" style="58" customWidth="1"/>
    <col min="4886" max="4886" width="6.44140625" style="58" customWidth="1"/>
    <col min="4887" max="4888" width="9.5546875" style="58" customWidth="1"/>
    <col min="4889" max="4889" width="6.44140625" style="58" customWidth="1"/>
    <col min="4890" max="4891" width="9.5546875" style="58" customWidth="1"/>
    <col min="4892" max="4892" width="6.6640625" style="58" customWidth="1"/>
    <col min="4893" max="4895" width="9.109375" style="58"/>
    <col min="4896" max="4896" width="10.88671875" style="58" bestFit="1" customWidth="1"/>
    <col min="4897" max="5117" width="9.109375" style="58"/>
    <col min="5118" max="5118" width="18.6640625" style="58" customWidth="1"/>
    <col min="5119" max="5120" width="9.44140625" style="58" customWidth="1"/>
    <col min="5121" max="5121" width="7.6640625" style="58" customWidth="1"/>
    <col min="5122" max="5122" width="9.33203125" style="58" customWidth="1"/>
    <col min="5123" max="5123" width="9.88671875" style="58" customWidth="1"/>
    <col min="5124" max="5124" width="7.109375" style="58" customWidth="1"/>
    <col min="5125" max="5125" width="8.5546875" style="58" customWidth="1"/>
    <col min="5126" max="5126" width="8.88671875" style="58" customWidth="1"/>
    <col min="5127" max="5127" width="7.109375" style="58" customWidth="1"/>
    <col min="5128" max="5128" width="9" style="58" customWidth="1"/>
    <col min="5129" max="5129" width="8.6640625" style="58" customWidth="1"/>
    <col min="5130" max="5130" width="6.5546875" style="58" customWidth="1"/>
    <col min="5131" max="5131" width="8.109375" style="58" customWidth="1"/>
    <col min="5132" max="5132" width="7.5546875" style="58" customWidth="1"/>
    <col min="5133" max="5133" width="7" style="58" customWidth="1"/>
    <col min="5134" max="5135" width="8.6640625" style="58" customWidth="1"/>
    <col min="5136" max="5136" width="7.33203125" style="58" customWidth="1"/>
    <col min="5137" max="5137" width="8.109375" style="58" customWidth="1"/>
    <col min="5138" max="5138" width="8.6640625" style="58" customWidth="1"/>
    <col min="5139" max="5139" width="6.44140625" style="58" customWidth="1"/>
    <col min="5140" max="5141" width="9.33203125" style="58" customWidth="1"/>
    <col min="5142" max="5142" width="6.44140625" style="58" customWidth="1"/>
    <col min="5143" max="5144" width="9.5546875" style="58" customWidth="1"/>
    <col min="5145" max="5145" width="6.44140625" style="58" customWidth="1"/>
    <col min="5146" max="5147" width="9.5546875" style="58" customWidth="1"/>
    <col min="5148" max="5148" width="6.6640625" style="58" customWidth="1"/>
    <col min="5149" max="5151" width="9.109375" style="58"/>
    <col min="5152" max="5152" width="10.88671875" style="58" bestFit="1" customWidth="1"/>
    <col min="5153" max="5373" width="9.109375" style="58"/>
    <col min="5374" max="5374" width="18.6640625" style="58" customWidth="1"/>
    <col min="5375" max="5376" width="9.44140625" style="58" customWidth="1"/>
    <col min="5377" max="5377" width="7.6640625" style="58" customWidth="1"/>
    <col min="5378" max="5378" width="9.33203125" style="58" customWidth="1"/>
    <col min="5379" max="5379" width="9.88671875" style="58" customWidth="1"/>
    <col min="5380" max="5380" width="7.109375" style="58" customWidth="1"/>
    <col min="5381" max="5381" width="8.5546875" style="58" customWidth="1"/>
    <col min="5382" max="5382" width="8.88671875" style="58" customWidth="1"/>
    <col min="5383" max="5383" width="7.109375" style="58" customWidth="1"/>
    <col min="5384" max="5384" width="9" style="58" customWidth="1"/>
    <col min="5385" max="5385" width="8.6640625" style="58" customWidth="1"/>
    <col min="5386" max="5386" width="6.5546875" style="58" customWidth="1"/>
    <col min="5387" max="5387" width="8.109375" style="58" customWidth="1"/>
    <col min="5388" max="5388" width="7.5546875" style="58" customWidth="1"/>
    <col min="5389" max="5389" width="7" style="58" customWidth="1"/>
    <col min="5390" max="5391" width="8.6640625" style="58" customWidth="1"/>
    <col min="5392" max="5392" width="7.33203125" style="58" customWidth="1"/>
    <col min="5393" max="5393" width="8.109375" style="58" customWidth="1"/>
    <col min="5394" max="5394" width="8.6640625" style="58" customWidth="1"/>
    <col min="5395" max="5395" width="6.44140625" style="58" customWidth="1"/>
    <col min="5396" max="5397" width="9.33203125" style="58" customWidth="1"/>
    <col min="5398" max="5398" width="6.44140625" style="58" customWidth="1"/>
    <col min="5399" max="5400" width="9.5546875" style="58" customWidth="1"/>
    <col min="5401" max="5401" width="6.44140625" style="58" customWidth="1"/>
    <col min="5402" max="5403" width="9.5546875" style="58" customWidth="1"/>
    <col min="5404" max="5404" width="6.6640625" style="58" customWidth="1"/>
    <col min="5405" max="5407" width="9.109375" style="58"/>
    <col min="5408" max="5408" width="10.88671875" style="58" bestFit="1" customWidth="1"/>
    <col min="5409" max="5629" width="9.109375" style="58"/>
    <col min="5630" max="5630" width="18.6640625" style="58" customWidth="1"/>
    <col min="5631" max="5632" width="9.44140625" style="58" customWidth="1"/>
    <col min="5633" max="5633" width="7.6640625" style="58" customWidth="1"/>
    <col min="5634" max="5634" width="9.33203125" style="58" customWidth="1"/>
    <col min="5635" max="5635" width="9.88671875" style="58" customWidth="1"/>
    <col min="5636" max="5636" width="7.109375" style="58" customWidth="1"/>
    <col min="5637" max="5637" width="8.5546875" style="58" customWidth="1"/>
    <col min="5638" max="5638" width="8.88671875" style="58" customWidth="1"/>
    <col min="5639" max="5639" width="7.109375" style="58" customWidth="1"/>
    <col min="5640" max="5640" width="9" style="58" customWidth="1"/>
    <col min="5641" max="5641" width="8.6640625" style="58" customWidth="1"/>
    <col min="5642" max="5642" width="6.5546875" style="58" customWidth="1"/>
    <col min="5643" max="5643" width="8.109375" style="58" customWidth="1"/>
    <col min="5644" max="5644" width="7.5546875" style="58" customWidth="1"/>
    <col min="5645" max="5645" width="7" style="58" customWidth="1"/>
    <col min="5646" max="5647" width="8.6640625" style="58" customWidth="1"/>
    <col min="5648" max="5648" width="7.33203125" style="58" customWidth="1"/>
    <col min="5649" max="5649" width="8.109375" style="58" customWidth="1"/>
    <col min="5650" max="5650" width="8.6640625" style="58" customWidth="1"/>
    <col min="5651" max="5651" width="6.44140625" style="58" customWidth="1"/>
    <col min="5652" max="5653" width="9.33203125" style="58" customWidth="1"/>
    <col min="5654" max="5654" width="6.44140625" style="58" customWidth="1"/>
    <col min="5655" max="5656" width="9.5546875" style="58" customWidth="1"/>
    <col min="5657" max="5657" width="6.44140625" style="58" customWidth="1"/>
    <col min="5658" max="5659" width="9.5546875" style="58" customWidth="1"/>
    <col min="5660" max="5660" width="6.6640625" style="58" customWidth="1"/>
    <col min="5661" max="5663" width="9.109375" style="58"/>
    <col min="5664" max="5664" width="10.88671875" style="58" bestFit="1" customWidth="1"/>
    <col min="5665" max="5885" width="9.109375" style="58"/>
    <col min="5886" max="5886" width="18.6640625" style="58" customWidth="1"/>
    <col min="5887" max="5888" width="9.44140625" style="58" customWidth="1"/>
    <col min="5889" max="5889" width="7.6640625" style="58" customWidth="1"/>
    <col min="5890" max="5890" width="9.33203125" style="58" customWidth="1"/>
    <col min="5891" max="5891" width="9.88671875" style="58" customWidth="1"/>
    <col min="5892" max="5892" width="7.109375" style="58" customWidth="1"/>
    <col min="5893" max="5893" width="8.5546875" style="58" customWidth="1"/>
    <col min="5894" max="5894" width="8.88671875" style="58" customWidth="1"/>
    <col min="5895" max="5895" width="7.109375" style="58" customWidth="1"/>
    <col min="5896" max="5896" width="9" style="58" customWidth="1"/>
    <col min="5897" max="5897" width="8.6640625" style="58" customWidth="1"/>
    <col min="5898" max="5898" width="6.5546875" style="58" customWidth="1"/>
    <col min="5899" max="5899" width="8.109375" style="58" customWidth="1"/>
    <col min="5900" max="5900" width="7.5546875" style="58" customWidth="1"/>
    <col min="5901" max="5901" width="7" style="58" customWidth="1"/>
    <col min="5902" max="5903" width="8.6640625" style="58" customWidth="1"/>
    <col min="5904" max="5904" width="7.33203125" style="58" customWidth="1"/>
    <col min="5905" max="5905" width="8.109375" style="58" customWidth="1"/>
    <col min="5906" max="5906" width="8.6640625" style="58" customWidth="1"/>
    <col min="5907" max="5907" width="6.44140625" style="58" customWidth="1"/>
    <col min="5908" max="5909" width="9.33203125" style="58" customWidth="1"/>
    <col min="5910" max="5910" width="6.44140625" style="58" customWidth="1"/>
    <col min="5911" max="5912" width="9.5546875" style="58" customWidth="1"/>
    <col min="5913" max="5913" width="6.44140625" style="58" customWidth="1"/>
    <col min="5914" max="5915" width="9.5546875" style="58" customWidth="1"/>
    <col min="5916" max="5916" width="6.6640625" style="58" customWidth="1"/>
    <col min="5917" max="5919" width="9.109375" style="58"/>
    <col min="5920" max="5920" width="10.88671875" style="58" bestFit="1" customWidth="1"/>
    <col min="5921" max="6141" width="9.109375" style="58"/>
    <col min="6142" max="6142" width="18.6640625" style="58" customWidth="1"/>
    <col min="6143" max="6144" width="9.44140625" style="58" customWidth="1"/>
    <col min="6145" max="6145" width="7.6640625" style="58" customWidth="1"/>
    <col min="6146" max="6146" width="9.33203125" style="58" customWidth="1"/>
    <col min="6147" max="6147" width="9.88671875" style="58" customWidth="1"/>
    <col min="6148" max="6148" width="7.109375" style="58" customWidth="1"/>
    <col min="6149" max="6149" width="8.5546875" style="58" customWidth="1"/>
    <col min="6150" max="6150" width="8.88671875" style="58" customWidth="1"/>
    <col min="6151" max="6151" width="7.109375" style="58" customWidth="1"/>
    <col min="6152" max="6152" width="9" style="58" customWidth="1"/>
    <col min="6153" max="6153" width="8.6640625" style="58" customWidth="1"/>
    <col min="6154" max="6154" width="6.5546875" style="58" customWidth="1"/>
    <col min="6155" max="6155" width="8.109375" style="58" customWidth="1"/>
    <col min="6156" max="6156" width="7.5546875" style="58" customWidth="1"/>
    <col min="6157" max="6157" width="7" style="58" customWidth="1"/>
    <col min="6158" max="6159" width="8.6640625" style="58" customWidth="1"/>
    <col min="6160" max="6160" width="7.33203125" style="58" customWidth="1"/>
    <col min="6161" max="6161" width="8.109375" style="58" customWidth="1"/>
    <col min="6162" max="6162" width="8.6640625" style="58" customWidth="1"/>
    <col min="6163" max="6163" width="6.44140625" style="58" customWidth="1"/>
    <col min="6164" max="6165" width="9.33203125" style="58" customWidth="1"/>
    <col min="6166" max="6166" width="6.44140625" style="58" customWidth="1"/>
    <col min="6167" max="6168" width="9.5546875" style="58" customWidth="1"/>
    <col min="6169" max="6169" width="6.44140625" style="58" customWidth="1"/>
    <col min="6170" max="6171" width="9.5546875" style="58" customWidth="1"/>
    <col min="6172" max="6172" width="6.6640625" style="58" customWidth="1"/>
    <col min="6173" max="6175" width="9.109375" style="58"/>
    <col min="6176" max="6176" width="10.88671875" style="58" bestFit="1" customWidth="1"/>
    <col min="6177" max="6397" width="9.109375" style="58"/>
    <col min="6398" max="6398" width="18.6640625" style="58" customWidth="1"/>
    <col min="6399" max="6400" width="9.44140625" style="58" customWidth="1"/>
    <col min="6401" max="6401" width="7.6640625" style="58" customWidth="1"/>
    <col min="6402" max="6402" width="9.33203125" style="58" customWidth="1"/>
    <col min="6403" max="6403" width="9.88671875" style="58" customWidth="1"/>
    <col min="6404" max="6404" width="7.109375" style="58" customWidth="1"/>
    <col min="6405" max="6405" width="8.5546875" style="58" customWidth="1"/>
    <col min="6406" max="6406" width="8.88671875" style="58" customWidth="1"/>
    <col min="6407" max="6407" width="7.109375" style="58" customWidth="1"/>
    <col min="6408" max="6408" width="9" style="58" customWidth="1"/>
    <col min="6409" max="6409" width="8.6640625" style="58" customWidth="1"/>
    <col min="6410" max="6410" width="6.5546875" style="58" customWidth="1"/>
    <col min="6411" max="6411" width="8.109375" style="58" customWidth="1"/>
    <col min="6412" max="6412" width="7.5546875" style="58" customWidth="1"/>
    <col min="6413" max="6413" width="7" style="58" customWidth="1"/>
    <col min="6414" max="6415" width="8.6640625" style="58" customWidth="1"/>
    <col min="6416" max="6416" width="7.33203125" style="58" customWidth="1"/>
    <col min="6417" max="6417" width="8.109375" style="58" customWidth="1"/>
    <col min="6418" max="6418" width="8.6640625" style="58" customWidth="1"/>
    <col min="6419" max="6419" width="6.44140625" style="58" customWidth="1"/>
    <col min="6420" max="6421" width="9.33203125" style="58" customWidth="1"/>
    <col min="6422" max="6422" width="6.44140625" style="58" customWidth="1"/>
    <col min="6423" max="6424" width="9.5546875" style="58" customWidth="1"/>
    <col min="6425" max="6425" width="6.44140625" style="58" customWidth="1"/>
    <col min="6426" max="6427" width="9.5546875" style="58" customWidth="1"/>
    <col min="6428" max="6428" width="6.6640625" style="58" customWidth="1"/>
    <col min="6429" max="6431" width="9.109375" style="58"/>
    <col min="6432" max="6432" width="10.88671875" style="58" bestFit="1" customWidth="1"/>
    <col min="6433" max="6653" width="9.109375" style="58"/>
    <col min="6654" max="6654" width="18.6640625" style="58" customWidth="1"/>
    <col min="6655" max="6656" width="9.44140625" style="58" customWidth="1"/>
    <col min="6657" max="6657" width="7.6640625" style="58" customWidth="1"/>
    <col min="6658" max="6658" width="9.33203125" style="58" customWidth="1"/>
    <col min="6659" max="6659" width="9.88671875" style="58" customWidth="1"/>
    <col min="6660" max="6660" width="7.109375" style="58" customWidth="1"/>
    <col min="6661" max="6661" width="8.5546875" style="58" customWidth="1"/>
    <col min="6662" max="6662" width="8.88671875" style="58" customWidth="1"/>
    <col min="6663" max="6663" width="7.109375" style="58" customWidth="1"/>
    <col min="6664" max="6664" width="9" style="58" customWidth="1"/>
    <col min="6665" max="6665" width="8.6640625" style="58" customWidth="1"/>
    <col min="6666" max="6666" width="6.5546875" style="58" customWidth="1"/>
    <col min="6667" max="6667" width="8.109375" style="58" customWidth="1"/>
    <col min="6668" max="6668" width="7.5546875" style="58" customWidth="1"/>
    <col min="6669" max="6669" width="7" style="58" customWidth="1"/>
    <col min="6670" max="6671" width="8.6640625" style="58" customWidth="1"/>
    <col min="6672" max="6672" width="7.33203125" style="58" customWidth="1"/>
    <col min="6673" max="6673" width="8.109375" style="58" customWidth="1"/>
    <col min="6674" max="6674" width="8.6640625" style="58" customWidth="1"/>
    <col min="6675" max="6675" width="6.44140625" style="58" customWidth="1"/>
    <col min="6676" max="6677" width="9.33203125" style="58" customWidth="1"/>
    <col min="6678" max="6678" width="6.44140625" style="58" customWidth="1"/>
    <col min="6679" max="6680" width="9.5546875" style="58" customWidth="1"/>
    <col min="6681" max="6681" width="6.44140625" style="58" customWidth="1"/>
    <col min="6682" max="6683" width="9.5546875" style="58" customWidth="1"/>
    <col min="6684" max="6684" width="6.6640625" style="58" customWidth="1"/>
    <col min="6685" max="6687" width="9.109375" style="58"/>
    <col min="6688" max="6688" width="10.88671875" style="58" bestFit="1" customWidth="1"/>
    <col min="6689" max="6909" width="9.109375" style="58"/>
    <col min="6910" max="6910" width="18.6640625" style="58" customWidth="1"/>
    <col min="6911" max="6912" width="9.44140625" style="58" customWidth="1"/>
    <col min="6913" max="6913" width="7.6640625" style="58" customWidth="1"/>
    <col min="6914" max="6914" width="9.33203125" style="58" customWidth="1"/>
    <col min="6915" max="6915" width="9.88671875" style="58" customWidth="1"/>
    <col min="6916" max="6916" width="7.109375" style="58" customWidth="1"/>
    <col min="6917" max="6917" width="8.5546875" style="58" customWidth="1"/>
    <col min="6918" max="6918" width="8.88671875" style="58" customWidth="1"/>
    <col min="6919" max="6919" width="7.109375" style="58" customWidth="1"/>
    <col min="6920" max="6920" width="9" style="58" customWidth="1"/>
    <col min="6921" max="6921" width="8.6640625" style="58" customWidth="1"/>
    <col min="6922" max="6922" width="6.5546875" style="58" customWidth="1"/>
    <col min="6923" max="6923" width="8.109375" style="58" customWidth="1"/>
    <col min="6924" max="6924" width="7.5546875" style="58" customWidth="1"/>
    <col min="6925" max="6925" width="7" style="58" customWidth="1"/>
    <col min="6926" max="6927" width="8.6640625" style="58" customWidth="1"/>
    <col min="6928" max="6928" width="7.33203125" style="58" customWidth="1"/>
    <col min="6929" max="6929" width="8.109375" style="58" customWidth="1"/>
    <col min="6930" max="6930" width="8.6640625" style="58" customWidth="1"/>
    <col min="6931" max="6931" width="6.44140625" style="58" customWidth="1"/>
    <col min="6932" max="6933" width="9.33203125" style="58" customWidth="1"/>
    <col min="6934" max="6934" width="6.44140625" style="58" customWidth="1"/>
    <col min="6935" max="6936" width="9.5546875" style="58" customWidth="1"/>
    <col min="6937" max="6937" width="6.44140625" style="58" customWidth="1"/>
    <col min="6938" max="6939" width="9.5546875" style="58" customWidth="1"/>
    <col min="6940" max="6940" width="6.6640625" style="58" customWidth="1"/>
    <col min="6941" max="6943" width="9.109375" style="58"/>
    <col min="6944" max="6944" width="10.88671875" style="58" bestFit="1" customWidth="1"/>
    <col min="6945" max="7165" width="9.109375" style="58"/>
    <col min="7166" max="7166" width="18.6640625" style="58" customWidth="1"/>
    <col min="7167" max="7168" width="9.44140625" style="58" customWidth="1"/>
    <col min="7169" max="7169" width="7.6640625" style="58" customWidth="1"/>
    <col min="7170" max="7170" width="9.33203125" style="58" customWidth="1"/>
    <col min="7171" max="7171" width="9.88671875" style="58" customWidth="1"/>
    <col min="7172" max="7172" width="7.109375" style="58" customWidth="1"/>
    <col min="7173" max="7173" width="8.5546875" style="58" customWidth="1"/>
    <col min="7174" max="7174" width="8.88671875" style="58" customWidth="1"/>
    <col min="7175" max="7175" width="7.109375" style="58" customWidth="1"/>
    <col min="7176" max="7176" width="9" style="58" customWidth="1"/>
    <col min="7177" max="7177" width="8.6640625" style="58" customWidth="1"/>
    <col min="7178" max="7178" width="6.5546875" style="58" customWidth="1"/>
    <col min="7179" max="7179" width="8.109375" style="58" customWidth="1"/>
    <col min="7180" max="7180" width="7.5546875" style="58" customWidth="1"/>
    <col min="7181" max="7181" width="7" style="58" customWidth="1"/>
    <col min="7182" max="7183" width="8.6640625" style="58" customWidth="1"/>
    <col min="7184" max="7184" width="7.33203125" style="58" customWidth="1"/>
    <col min="7185" max="7185" width="8.109375" style="58" customWidth="1"/>
    <col min="7186" max="7186" width="8.6640625" style="58" customWidth="1"/>
    <col min="7187" max="7187" width="6.44140625" style="58" customWidth="1"/>
    <col min="7188" max="7189" width="9.33203125" style="58" customWidth="1"/>
    <col min="7190" max="7190" width="6.44140625" style="58" customWidth="1"/>
    <col min="7191" max="7192" width="9.5546875" style="58" customWidth="1"/>
    <col min="7193" max="7193" width="6.44140625" style="58" customWidth="1"/>
    <col min="7194" max="7195" width="9.5546875" style="58" customWidth="1"/>
    <col min="7196" max="7196" width="6.6640625" style="58" customWidth="1"/>
    <col min="7197" max="7199" width="9.109375" style="58"/>
    <col min="7200" max="7200" width="10.88671875" style="58" bestFit="1" customWidth="1"/>
    <col min="7201" max="7421" width="9.109375" style="58"/>
    <col min="7422" max="7422" width="18.6640625" style="58" customWidth="1"/>
    <col min="7423" max="7424" width="9.44140625" style="58" customWidth="1"/>
    <col min="7425" max="7425" width="7.6640625" style="58" customWidth="1"/>
    <col min="7426" max="7426" width="9.33203125" style="58" customWidth="1"/>
    <col min="7427" max="7427" width="9.88671875" style="58" customWidth="1"/>
    <col min="7428" max="7428" width="7.109375" style="58" customWidth="1"/>
    <col min="7429" max="7429" width="8.5546875" style="58" customWidth="1"/>
    <col min="7430" max="7430" width="8.88671875" style="58" customWidth="1"/>
    <col min="7431" max="7431" width="7.109375" style="58" customWidth="1"/>
    <col min="7432" max="7432" width="9" style="58" customWidth="1"/>
    <col min="7433" max="7433" width="8.6640625" style="58" customWidth="1"/>
    <col min="7434" max="7434" width="6.5546875" style="58" customWidth="1"/>
    <col min="7435" max="7435" width="8.109375" style="58" customWidth="1"/>
    <col min="7436" max="7436" width="7.5546875" style="58" customWidth="1"/>
    <col min="7437" max="7437" width="7" style="58" customWidth="1"/>
    <col min="7438" max="7439" width="8.6640625" style="58" customWidth="1"/>
    <col min="7440" max="7440" width="7.33203125" style="58" customWidth="1"/>
    <col min="7441" max="7441" width="8.109375" style="58" customWidth="1"/>
    <col min="7442" max="7442" width="8.6640625" style="58" customWidth="1"/>
    <col min="7443" max="7443" width="6.44140625" style="58" customWidth="1"/>
    <col min="7444" max="7445" width="9.33203125" style="58" customWidth="1"/>
    <col min="7446" max="7446" width="6.44140625" style="58" customWidth="1"/>
    <col min="7447" max="7448" width="9.5546875" style="58" customWidth="1"/>
    <col min="7449" max="7449" width="6.44140625" style="58" customWidth="1"/>
    <col min="7450" max="7451" width="9.5546875" style="58" customWidth="1"/>
    <col min="7452" max="7452" width="6.6640625" style="58" customWidth="1"/>
    <col min="7453" max="7455" width="9.109375" style="58"/>
    <col min="7456" max="7456" width="10.88671875" style="58" bestFit="1" customWidth="1"/>
    <col min="7457" max="7677" width="9.109375" style="58"/>
    <col min="7678" max="7678" width="18.6640625" style="58" customWidth="1"/>
    <col min="7679" max="7680" width="9.44140625" style="58" customWidth="1"/>
    <col min="7681" max="7681" width="7.6640625" style="58" customWidth="1"/>
    <col min="7682" max="7682" width="9.33203125" style="58" customWidth="1"/>
    <col min="7683" max="7683" width="9.88671875" style="58" customWidth="1"/>
    <col min="7684" max="7684" width="7.109375" style="58" customWidth="1"/>
    <col min="7685" max="7685" width="8.5546875" style="58" customWidth="1"/>
    <col min="7686" max="7686" width="8.88671875" style="58" customWidth="1"/>
    <col min="7687" max="7687" width="7.109375" style="58" customWidth="1"/>
    <col min="7688" max="7688" width="9" style="58" customWidth="1"/>
    <col min="7689" max="7689" width="8.6640625" style="58" customWidth="1"/>
    <col min="7690" max="7690" width="6.5546875" style="58" customWidth="1"/>
    <col min="7691" max="7691" width="8.109375" style="58" customWidth="1"/>
    <col min="7692" max="7692" width="7.5546875" style="58" customWidth="1"/>
    <col min="7693" max="7693" width="7" style="58" customWidth="1"/>
    <col min="7694" max="7695" width="8.6640625" style="58" customWidth="1"/>
    <col min="7696" max="7696" width="7.33203125" style="58" customWidth="1"/>
    <col min="7697" max="7697" width="8.109375" style="58" customWidth="1"/>
    <col min="7698" max="7698" width="8.6640625" style="58" customWidth="1"/>
    <col min="7699" max="7699" width="6.44140625" style="58" customWidth="1"/>
    <col min="7700" max="7701" width="9.33203125" style="58" customWidth="1"/>
    <col min="7702" max="7702" width="6.44140625" style="58" customWidth="1"/>
    <col min="7703" max="7704" width="9.5546875" style="58" customWidth="1"/>
    <col min="7705" max="7705" width="6.44140625" style="58" customWidth="1"/>
    <col min="7706" max="7707" width="9.5546875" style="58" customWidth="1"/>
    <col min="7708" max="7708" width="6.6640625" style="58" customWidth="1"/>
    <col min="7709" max="7711" width="9.109375" style="58"/>
    <col min="7712" max="7712" width="10.88671875" style="58" bestFit="1" customWidth="1"/>
    <col min="7713" max="7933" width="9.109375" style="58"/>
    <col min="7934" max="7934" width="18.6640625" style="58" customWidth="1"/>
    <col min="7935" max="7936" width="9.44140625" style="58" customWidth="1"/>
    <col min="7937" max="7937" width="7.6640625" style="58" customWidth="1"/>
    <col min="7938" max="7938" width="9.33203125" style="58" customWidth="1"/>
    <col min="7939" max="7939" width="9.88671875" style="58" customWidth="1"/>
    <col min="7940" max="7940" width="7.109375" style="58" customWidth="1"/>
    <col min="7941" max="7941" width="8.5546875" style="58" customWidth="1"/>
    <col min="7942" max="7942" width="8.88671875" style="58" customWidth="1"/>
    <col min="7943" max="7943" width="7.109375" style="58" customWidth="1"/>
    <col min="7944" max="7944" width="9" style="58" customWidth="1"/>
    <col min="7945" max="7945" width="8.6640625" style="58" customWidth="1"/>
    <col min="7946" max="7946" width="6.5546875" style="58" customWidth="1"/>
    <col min="7947" max="7947" width="8.109375" style="58" customWidth="1"/>
    <col min="7948" max="7948" width="7.5546875" style="58" customWidth="1"/>
    <col min="7949" max="7949" width="7" style="58" customWidth="1"/>
    <col min="7950" max="7951" width="8.6640625" style="58" customWidth="1"/>
    <col min="7952" max="7952" width="7.33203125" style="58" customWidth="1"/>
    <col min="7953" max="7953" width="8.109375" style="58" customWidth="1"/>
    <col min="7954" max="7954" width="8.6640625" style="58" customWidth="1"/>
    <col min="7955" max="7955" width="6.44140625" style="58" customWidth="1"/>
    <col min="7956" max="7957" width="9.33203125" style="58" customWidth="1"/>
    <col min="7958" max="7958" width="6.44140625" style="58" customWidth="1"/>
    <col min="7959" max="7960" width="9.5546875" style="58" customWidth="1"/>
    <col min="7961" max="7961" width="6.44140625" style="58" customWidth="1"/>
    <col min="7962" max="7963" width="9.5546875" style="58" customWidth="1"/>
    <col min="7964" max="7964" width="6.6640625" style="58" customWidth="1"/>
    <col min="7965" max="7967" width="9.109375" style="58"/>
    <col min="7968" max="7968" width="10.88671875" style="58" bestFit="1" customWidth="1"/>
    <col min="7969" max="8189" width="9.109375" style="58"/>
    <col min="8190" max="8190" width="18.6640625" style="58" customWidth="1"/>
    <col min="8191" max="8192" width="9.44140625" style="58" customWidth="1"/>
    <col min="8193" max="8193" width="7.6640625" style="58" customWidth="1"/>
    <col min="8194" max="8194" width="9.33203125" style="58" customWidth="1"/>
    <col min="8195" max="8195" width="9.88671875" style="58" customWidth="1"/>
    <col min="8196" max="8196" width="7.109375" style="58" customWidth="1"/>
    <col min="8197" max="8197" width="8.5546875" style="58" customWidth="1"/>
    <col min="8198" max="8198" width="8.88671875" style="58" customWidth="1"/>
    <col min="8199" max="8199" width="7.109375" style="58" customWidth="1"/>
    <col min="8200" max="8200" width="9" style="58" customWidth="1"/>
    <col min="8201" max="8201" width="8.6640625" style="58" customWidth="1"/>
    <col min="8202" max="8202" width="6.5546875" style="58" customWidth="1"/>
    <col min="8203" max="8203" width="8.109375" style="58" customWidth="1"/>
    <col min="8204" max="8204" width="7.5546875" style="58" customWidth="1"/>
    <col min="8205" max="8205" width="7" style="58" customWidth="1"/>
    <col min="8206" max="8207" width="8.6640625" style="58" customWidth="1"/>
    <col min="8208" max="8208" width="7.33203125" style="58" customWidth="1"/>
    <col min="8209" max="8209" width="8.109375" style="58" customWidth="1"/>
    <col min="8210" max="8210" width="8.6640625" style="58" customWidth="1"/>
    <col min="8211" max="8211" width="6.44140625" style="58" customWidth="1"/>
    <col min="8212" max="8213" width="9.33203125" style="58" customWidth="1"/>
    <col min="8214" max="8214" width="6.44140625" style="58" customWidth="1"/>
    <col min="8215" max="8216" width="9.5546875" style="58" customWidth="1"/>
    <col min="8217" max="8217" width="6.44140625" style="58" customWidth="1"/>
    <col min="8218" max="8219" width="9.5546875" style="58" customWidth="1"/>
    <col min="8220" max="8220" width="6.6640625" style="58" customWidth="1"/>
    <col min="8221" max="8223" width="9.109375" style="58"/>
    <col min="8224" max="8224" width="10.88671875" style="58" bestFit="1" customWidth="1"/>
    <col min="8225" max="8445" width="9.109375" style="58"/>
    <col min="8446" max="8446" width="18.6640625" style="58" customWidth="1"/>
    <col min="8447" max="8448" width="9.44140625" style="58" customWidth="1"/>
    <col min="8449" max="8449" width="7.6640625" style="58" customWidth="1"/>
    <col min="8450" max="8450" width="9.33203125" style="58" customWidth="1"/>
    <col min="8451" max="8451" width="9.88671875" style="58" customWidth="1"/>
    <col min="8452" max="8452" width="7.109375" style="58" customWidth="1"/>
    <col min="8453" max="8453" width="8.5546875" style="58" customWidth="1"/>
    <col min="8454" max="8454" width="8.88671875" style="58" customWidth="1"/>
    <col min="8455" max="8455" width="7.109375" style="58" customWidth="1"/>
    <col min="8456" max="8456" width="9" style="58" customWidth="1"/>
    <col min="8457" max="8457" width="8.6640625" style="58" customWidth="1"/>
    <col min="8458" max="8458" width="6.5546875" style="58" customWidth="1"/>
    <col min="8459" max="8459" width="8.109375" style="58" customWidth="1"/>
    <col min="8460" max="8460" width="7.5546875" style="58" customWidth="1"/>
    <col min="8461" max="8461" width="7" style="58" customWidth="1"/>
    <col min="8462" max="8463" width="8.6640625" style="58" customWidth="1"/>
    <col min="8464" max="8464" width="7.33203125" style="58" customWidth="1"/>
    <col min="8465" max="8465" width="8.109375" style="58" customWidth="1"/>
    <col min="8466" max="8466" width="8.6640625" style="58" customWidth="1"/>
    <col min="8467" max="8467" width="6.44140625" style="58" customWidth="1"/>
    <col min="8468" max="8469" width="9.33203125" style="58" customWidth="1"/>
    <col min="8470" max="8470" width="6.44140625" style="58" customWidth="1"/>
    <col min="8471" max="8472" width="9.5546875" style="58" customWidth="1"/>
    <col min="8473" max="8473" width="6.44140625" style="58" customWidth="1"/>
    <col min="8474" max="8475" width="9.5546875" style="58" customWidth="1"/>
    <col min="8476" max="8476" width="6.6640625" style="58" customWidth="1"/>
    <col min="8477" max="8479" width="9.109375" style="58"/>
    <col min="8480" max="8480" width="10.88671875" style="58" bestFit="1" customWidth="1"/>
    <col min="8481" max="8701" width="9.109375" style="58"/>
    <col min="8702" max="8702" width="18.6640625" style="58" customWidth="1"/>
    <col min="8703" max="8704" width="9.44140625" style="58" customWidth="1"/>
    <col min="8705" max="8705" width="7.6640625" style="58" customWidth="1"/>
    <col min="8706" max="8706" width="9.33203125" style="58" customWidth="1"/>
    <col min="8707" max="8707" width="9.88671875" style="58" customWidth="1"/>
    <col min="8708" max="8708" width="7.109375" style="58" customWidth="1"/>
    <col min="8709" max="8709" width="8.5546875" style="58" customWidth="1"/>
    <col min="8710" max="8710" width="8.88671875" style="58" customWidth="1"/>
    <col min="8711" max="8711" width="7.109375" style="58" customWidth="1"/>
    <col min="8712" max="8712" width="9" style="58" customWidth="1"/>
    <col min="8713" max="8713" width="8.6640625" style="58" customWidth="1"/>
    <col min="8714" max="8714" width="6.5546875" style="58" customWidth="1"/>
    <col min="8715" max="8715" width="8.109375" style="58" customWidth="1"/>
    <col min="8716" max="8716" width="7.5546875" style="58" customWidth="1"/>
    <col min="8717" max="8717" width="7" style="58" customWidth="1"/>
    <col min="8718" max="8719" width="8.6640625" style="58" customWidth="1"/>
    <col min="8720" max="8720" width="7.33203125" style="58" customWidth="1"/>
    <col min="8721" max="8721" width="8.109375" style="58" customWidth="1"/>
    <col min="8722" max="8722" width="8.6640625" style="58" customWidth="1"/>
    <col min="8723" max="8723" width="6.44140625" style="58" customWidth="1"/>
    <col min="8724" max="8725" width="9.33203125" style="58" customWidth="1"/>
    <col min="8726" max="8726" width="6.44140625" style="58" customWidth="1"/>
    <col min="8727" max="8728" width="9.5546875" style="58" customWidth="1"/>
    <col min="8729" max="8729" width="6.44140625" style="58" customWidth="1"/>
    <col min="8730" max="8731" width="9.5546875" style="58" customWidth="1"/>
    <col min="8732" max="8732" width="6.6640625" style="58" customWidth="1"/>
    <col min="8733" max="8735" width="9.109375" style="58"/>
    <col min="8736" max="8736" width="10.88671875" style="58" bestFit="1" customWidth="1"/>
    <col min="8737" max="8957" width="9.109375" style="58"/>
    <col min="8958" max="8958" width="18.6640625" style="58" customWidth="1"/>
    <col min="8959" max="8960" width="9.44140625" style="58" customWidth="1"/>
    <col min="8961" max="8961" width="7.6640625" style="58" customWidth="1"/>
    <col min="8962" max="8962" width="9.33203125" style="58" customWidth="1"/>
    <col min="8963" max="8963" width="9.88671875" style="58" customWidth="1"/>
    <col min="8964" max="8964" width="7.109375" style="58" customWidth="1"/>
    <col min="8965" max="8965" width="8.5546875" style="58" customWidth="1"/>
    <col min="8966" max="8966" width="8.88671875" style="58" customWidth="1"/>
    <col min="8967" max="8967" width="7.109375" style="58" customWidth="1"/>
    <col min="8968" max="8968" width="9" style="58" customWidth="1"/>
    <col min="8969" max="8969" width="8.6640625" style="58" customWidth="1"/>
    <col min="8970" max="8970" width="6.5546875" style="58" customWidth="1"/>
    <col min="8971" max="8971" width="8.109375" style="58" customWidth="1"/>
    <col min="8972" max="8972" width="7.5546875" style="58" customWidth="1"/>
    <col min="8973" max="8973" width="7" style="58" customWidth="1"/>
    <col min="8974" max="8975" width="8.6640625" style="58" customWidth="1"/>
    <col min="8976" max="8976" width="7.33203125" style="58" customWidth="1"/>
    <col min="8977" max="8977" width="8.109375" style="58" customWidth="1"/>
    <col min="8978" max="8978" width="8.6640625" style="58" customWidth="1"/>
    <col min="8979" max="8979" width="6.44140625" style="58" customWidth="1"/>
    <col min="8980" max="8981" width="9.33203125" style="58" customWidth="1"/>
    <col min="8982" max="8982" width="6.44140625" style="58" customWidth="1"/>
    <col min="8983" max="8984" width="9.5546875" style="58" customWidth="1"/>
    <col min="8985" max="8985" width="6.44140625" style="58" customWidth="1"/>
    <col min="8986" max="8987" width="9.5546875" style="58" customWidth="1"/>
    <col min="8988" max="8988" width="6.6640625" style="58" customWidth="1"/>
    <col min="8989" max="8991" width="9.109375" style="58"/>
    <col min="8992" max="8992" width="10.88671875" style="58" bestFit="1" customWidth="1"/>
    <col min="8993" max="9213" width="9.109375" style="58"/>
    <col min="9214" max="9214" width="18.6640625" style="58" customWidth="1"/>
    <col min="9215" max="9216" width="9.44140625" style="58" customWidth="1"/>
    <col min="9217" max="9217" width="7.6640625" style="58" customWidth="1"/>
    <col min="9218" max="9218" width="9.33203125" style="58" customWidth="1"/>
    <col min="9219" max="9219" width="9.88671875" style="58" customWidth="1"/>
    <col min="9220" max="9220" width="7.109375" style="58" customWidth="1"/>
    <col min="9221" max="9221" width="8.5546875" style="58" customWidth="1"/>
    <col min="9222" max="9222" width="8.88671875" style="58" customWidth="1"/>
    <col min="9223" max="9223" width="7.109375" style="58" customWidth="1"/>
    <col min="9224" max="9224" width="9" style="58" customWidth="1"/>
    <col min="9225" max="9225" width="8.6640625" style="58" customWidth="1"/>
    <col min="9226" max="9226" width="6.5546875" style="58" customWidth="1"/>
    <col min="9227" max="9227" width="8.109375" style="58" customWidth="1"/>
    <col min="9228" max="9228" width="7.5546875" style="58" customWidth="1"/>
    <col min="9229" max="9229" width="7" style="58" customWidth="1"/>
    <col min="9230" max="9231" width="8.6640625" style="58" customWidth="1"/>
    <col min="9232" max="9232" width="7.33203125" style="58" customWidth="1"/>
    <col min="9233" max="9233" width="8.109375" style="58" customWidth="1"/>
    <col min="9234" max="9234" width="8.6640625" style="58" customWidth="1"/>
    <col min="9235" max="9235" width="6.44140625" style="58" customWidth="1"/>
    <col min="9236" max="9237" width="9.33203125" style="58" customWidth="1"/>
    <col min="9238" max="9238" width="6.44140625" style="58" customWidth="1"/>
    <col min="9239" max="9240" width="9.5546875" style="58" customWidth="1"/>
    <col min="9241" max="9241" width="6.44140625" style="58" customWidth="1"/>
    <col min="9242" max="9243" width="9.5546875" style="58" customWidth="1"/>
    <col min="9244" max="9244" width="6.6640625" style="58" customWidth="1"/>
    <col min="9245" max="9247" width="9.109375" style="58"/>
    <col min="9248" max="9248" width="10.88671875" style="58" bestFit="1" customWidth="1"/>
    <col min="9249" max="9469" width="9.109375" style="58"/>
    <col min="9470" max="9470" width="18.6640625" style="58" customWidth="1"/>
    <col min="9471" max="9472" width="9.44140625" style="58" customWidth="1"/>
    <col min="9473" max="9473" width="7.6640625" style="58" customWidth="1"/>
    <col min="9474" max="9474" width="9.33203125" style="58" customWidth="1"/>
    <col min="9475" max="9475" width="9.88671875" style="58" customWidth="1"/>
    <col min="9476" max="9476" width="7.109375" style="58" customWidth="1"/>
    <col min="9477" max="9477" width="8.5546875" style="58" customWidth="1"/>
    <col min="9478" max="9478" width="8.88671875" style="58" customWidth="1"/>
    <col min="9479" max="9479" width="7.109375" style="58" customWidth="1"/>
    <col min="9480" max="9480" width="9" style="58" customWidth="1"/>
    <col min="9481" max="9481" width="8.6640625" style="58" customWidth="1"/>
    <col min="9482" max="9482" width="6.5546875" style="58" customWidth="1"/>
    <col min="9483" max="9483" width="8.109375" style="58" customWidth="1"/>
    <col min="9484" max="9484" width="7.5546875" style="58" customWidth="1"/>
    <col min="9485" max="9485" width="7" style="58" customWidth="1"/>
    <col min="9486" max="9487" width="8.6640625" style="58" customWidth="1"/>
    <col min="9488" max="9488" width="7.33203125" style="58" customWidth="1"/>
    <col min="9489" max="9489" width="8.109375" style="58" customWidth="1"/>
    <col min="9490" max="9490" width="8.6640625" style="58" customWidth="1"/>
    <col min="9491" max="9491" width="6.44140625" style="58" customWidth="1"/>
    <col min="9492" max="9493" width="9.33203125" style="58" customWidth="1"/>
    <col min="9494" max="9494" width="6.44140625" style="58" customWidth="1"/>
    <col min="9495" max="9496" width="9.5546875" style="58" customWidth="1"/>
    <col min="9497" max="9497" width="6.44140625" style="58" customWidth="1"/>
    <col min="9498" max="9499" width="9.5546875" style="58" customWidth="1"/>
    <col min="9500" max="9500" width="6.6640625" style="58" customWidth="1"/>
    <col min="9501" max="9503" width="9.109375" style="58"/>
    <col min="9504" max="9504" width="10.88671875" style="58" bestFit="1" customWidth="1"/>
    <col min="9505" max="9725" width="9.109375" style="58"/>
    <col min="9726" max="9726" width="18.6640625" style="58" customWidth="1"/>
    <col min="9727" max="9728" width="9.44140625" style="58" customWidth="1"/>
    <col min="9729" max="9729" width="7.6640625" style="58" customWidth="1"/>
    <col min="9730" max="9730" width="9.33203125" style="58" customWidth="1"/>
    <col min="9731" max="9731" width="9.88671875" style="58" customWidth="1"/>
    <col min="9732" max="9732" width="7.109375" style="58" customWidth="1"/>
    <col min="9733" max="9733" width="8.5546875" style="58" customWidth="1"/>
    <col min="9734" max="9734" width="8.88671875" style="58" customWidth="1"/>
    <col min="9735" max="9735" width="7.109375" style="58" customWidth="1"/>
    <col min="9736" max="9736" width="9" style="58" customWidth="1"/>
    <col min="9737" max="9737" width="8.6640625" style="58" customWidth="1"/>
    <col min="9738" max="9738" width="6.5546875" style="58" customWidth="1"/>
    <col min="9739" max="9739" width="8.109375" style="58" customWidth="1"/>
    <col min="9740" max="9740" width="7.5546875" style="58" customWidth="1"/>
    <col min="9741" max="9741" width="7" style="58" customWidth="1"/>
    <col min="9742" max="9743" width="8.6640625" style="58" customWidth="1"/>
    <col min="9744" max="9744" width="7.33203125" style="58" customWidth="1"/>
    <col min="9745" max="9745" width="8.109375" style="58" customWidth="1"/>
    <col min="9746" max="9746" width="8.6640625" style="58" customWidth="1"/>
    <col min="9747" max="9747" width="6.44140625" style="58" customWidth="1"/>
    <col min="9748" max="9749" width="9.33203125" style="58" customWidth="1"/>
    <col min="9750" max="9750" width="6.44140625" style="58" customWidth="1"/>
    <col min="9751" max="9752" width="9.5546875" style="58" customWidth="1"/>
    <col min="9753" max="9753" width="6.44140625" style="58" customWidth="1"/>
    <col min="9754" max="9755" width="9.5546875" style="58" customWidth="1"/>
    <col min="9756" max="9756" width="6.6640625" style="58" customWidth="1"/>
    <col min="9757" max="9759" width="9.109375" style="58"/>
    <col min="9760" max="9760" width="10.88671875" style="58" bestFit="1" customWidth="1"/>
    <col min="9761" max="9981" width="9.109375" style="58"/>
    <col min="9982" max="9982" width="18.6640625" style="58" customWidth="1"/>
    <col min="9983" max="9984" width="9.44140625" style="58" customWidth="1"/>
    <col min="9985" max="9985" width="7.6640625" style="58" customWidth="1"/>
    <col min="9986" max="9986" width="9.33203125" style="58" customWidth="1"/>
    <col min="9987" max="9987" width="9.88671875" style="58" customWidth="1"/>
    <col min="9988" max="9988" width="7.109375" style="58" customWidth="1"/>
    <col min="9989" max="9989" width="8.5546875" style="58" customWidth="1"/>
    <col min="9990" max="9990" width="8.88671875" style="58" customWidth="1"/>
    <col min="9991" max="9991" width="7.109375" style="58" customWidth="1"/>
    <col min="9992" max="9992" width="9" style="58" customWidth="1"/>
    <col min="9993" max="9993" width="8.6640625" style="58" customWidth="1"/>
    <col min="9994" max="9994" width="6.5546875" style="58" customWidth="1"/>
    <col min="9995" max="9995" width="8.109375" style="58" customWidth="1"/>
    <col min="9996" max="9996" width="7.5546875" style="58" customWidth="1"/>
    <col min="9997" max="9997" width="7" style="58" customWidth="1"/>
    <col min="9998" max="9999" width="8.6640625" style="58" customWidth="1"/>
    <col min="10000" max="10000" width="7.33203125" style="58" customWidth="1"/>
    <col min="10001" max="10001" width="8.109375" style="58" customWidth="1"/>
    <col min="10002" max="10002" width="8.6640625" style="58" customWidth="1"/>
    <col min="10003" max="10003" width="6.44140625" style="58" customWidth="1"/>
    <col min="10004" max="10005" width="9.33203125" style="58" customWidth="1"/>
    <col min="10006" max="10006" width="6.44140625" style="58" customWidth="1"/>
    <col min="10007" max="10008" width="9.5546875" style="58" customWidth="1"/>
    <col min="10009" max="10009" width="6.44140625" style="58" customWidth="1"/>
    <col min="10010" max="10011" width="9.5546875" style="58" customWidth="1"/>
    <col min="10012" max="10012" width="6.6640625" style="58" customWidth="1"/>
    <col min="10013" max="10015" width="9.109375" style="58"/>
    <col min="10016" max="10016" width="10.88671875" style="58" bestFit="1" customWidth="1"/>
    <col min="10017" max="10237" width="9.109375" style="58"/>
    <col min="10238" max="10238" width="18.6640625" style="58" customWidth="1"/>
    <col min="10239" max="10240" width="9.44140625" style="58" customWidth="1"/>
    <col min="10241" max="10241" width="7.6640625" style="58" customWidth="1"/>
    <col min="10242" max="10242" width="9.33203125" style="58" customWidth="1"/>
    <col min="10243" max="10243" width="9.88671875" style="58" customWidth="1"/>
    <col min="10244" max="10244" width="7.109375" style="58" customWidth="1"/>
    <col min="10245" max="10245" width="8.5546875" style="58" customWidth="1"/>
    <col min="10246" max="10246" width="8.88671875" style="58" customWidth="1"/>
    <col min="10247" max="10247" width="7.109375" style="58" customWidth="1"/>
    <col min="10248" max="10248" width="9" style="58" customWidth="1"/>
    <col min="10249" max="10249" width="8.6640625" style="58" customWidth="1"/>
    <col min="10250" max="10250" width="6.5546875" style="58" customWidth="1"/>
    <col min="10251" max="10251" width="8.109375" style="58" customWidth="1"/>
    <col min="10252" max="10252" width="7.5546875" style="58" customWidth="1"/>
    <col min="10253" max="10253" width="7" style="58" customWidth="1"/>
    <col min="10254" max="10255" width="8.6640625" style="58" customWidth="1"/>
    <col min="10256" max="10256" width="7.33203125" style="58" customWidth="1"/>
    <col min="10257" max="10257" width="8.109375" style="58" customWidth="1"/>
    <col min="10258" max="10258" width="8.6640625" style="58" customWidth="1"/>
    <col min="10259" max="10259" width="6.44140625" style="58" customWidth="1"/>
    <col min="10260" max="10261" width="9.33203125" style="58" customWidth="1"/>
    <col min="10262" max="10262" width="6.44140625" style="58" customWidth="1"/>
    <col min="10263" max="10264" width="9.5546875" style="58" customWidth="1"/>
    <col min="10265" max="10265" width="6.44140625" style="58" customWidth="1"/>
    <col min="10266" max="10267" width="9.5546875" style="58" customWidth="1"/>
    <col min="10268" max="10268" width="6.6640625" style="58" customWidth="1"/>
    <col min="10269" max="10271" width="9.109375" style="58"/>
    <col min="10272" max="10272" width="10.88671875" style="58" bestFit="1" customWidth="1"/>
    <col min="10273" max="10493" width="9.109375" style="58"/>
    <col min="10494" max="10494" width="18.6640625" style="58" customWidth="1"/>
    <col min="10495" max="10496" width="9.44140625" style="58" customWidth="1"/>
    <col min="10497" max="10497" width="7.6640625" style="58" customWidth="1"/>
    <col min="10498" max="10498" width="9.33203125" style="58" customWidth="1"/>
    <col min="10499" max="10499" width="9.88671875" style="58" customWidth="1"/>
    <col min="10500" max="10500" width="7.109375" style="58" customWidth="1"/>
    <col min="10501" max="10501" width="8.5546875" style="58" customWidth="1"/>
    <col min="10502" max="10502" width="8.88671875" style="58" customWidth="1"/>
    <col min="10503" max="10503" width="7.109375" style="58" customWidth="1"/>
    <col min="10504" max="10504" width="9" style="58" customWidth="1"/>
    <col min="10505" max="10505" width="8.6640625" style="58" customWidth="1"/>
    <col min="10506" max="10506" width="6.5546875" style="58" customWidth="1"/>
    <col min="10507" max="10507" width="8.109375" style="58" customWidth="1"/>
    <col min="10508" max="10508" width="7.5546875" style="58" customWidth="1"/>
    <col min="10509" max="10509" width="7" style="58" customWidth="1"/>
    <col min="10510" max="10511" width="8.6640625" style="58" customWidth="1"/>
    <col min="10512" max="10512" width="7.33203125" style="58" customWidth="1"/>
    <col min="10513" max="10513" width="8.109375" style="58" customWidth="1"/>
    <col min="10514" max="10514" width="8.6640625" style="58" customWidth="1"/>
    <col min="10515" max="10515" width="6.44140625" style="58" customWidth="1"/>
    <col min="10516" max="10517" width="9.33203125" style="58" customWidth="1"/>
    <col min="10518" max="10518" width="6.44140625" style="58" customWidth="1"/>
    <col min="10519" max="10520" width="9.5546875" style="58" customWidth="1"/>
    <col min="10521" max="10521" width="6.44140625" style="58" customWidth="1"/>
    <col min="10522" max="10523" width="9.5546875" style="58" customWidth="1"/>
    <col min="10524" max="10524" width="6.6640625" style="58" customWidth="1"/>
    <col min="10525" max="10527" width="9.109375" style="58"/>
    <col min="10528" max="10528" width="10.88671875" style="58" bestFit="1" customWidth="1"/>
    <col min="10529" max="10749" width="9.109375" style="58"/>
    <col min="10750" max="10750" width="18.6640625" style="58" customWidth="1"/>
    <col min="10751" max="10752" width="9.44140625" style="58" customWidth="1"/>
    <col min="10753" max="10753" width="7.6640625" style="58" customWidth="1"/>
    <col min="10754" max="10754" width="9.33203125" style="58" customWidth="1"/>
    <col min="10755" max="10755" width="9.88671875" style="58" customWidth="1"/>
    <col min="10756" max="10756" width="7.109375" style="58" customWidth="1"/>
    <col min="10757" max="10757" width="8.5546875" style="58" customWidth="1"/>
    <col min="10758" max="10758" width="8.88671875" style="58" customWidth="1"/>
    <col min="10759" max="10759" width="7.109375" style="58" customWidth="1"/>
    <col min="10760" max="10760" width="9" style="58" customWidth="1"/>
    <col min="10761" max="10761" width="8.6640625" style="58" customWidth="1"/>
    <col min="10762" max="10762" width="6.5546875" style="58" customWidth="1"/>
    <col min="10763" max="10763" width="8.109375" style="58" customWidth="1"/>
    <col min="10764" max="10764" width="7.5546875" style="58" customWidth="1"/>
    <col min="10765" max="10765" width="7" style="58" customWidth="1"/>
    <col min="10766" max="10767" width="8.6640625" style="58" customWidth="1"/>
    <col min="10768" max="10768" width="7.33203125" style="58" customWidth="1"/>
    <col min="10769" max="10769" width="8.109375" style="58" customWidth="1"/>
    <col min="10770" max="10770" width="8.6640625" style="58" customWidth="1"/>
    <col min="10771" max="10771" width="6.44140625" style="58" customWidth="1"/>
    <col min="10772" max="10773" width="9.33203125" style="58" customWidth="1"/>
    <col min="10774" max="10774" width="6.44140625" style="58" customWidth="1"/>
    <col min="10775" max="10776" width="9.5546875" style="58" customWidth="1"/>
    <col min="10777" max="10777" width="6.44140625" style="58" customWidth="1"/>
    <col min="10778" max="10779" width="9.5546875" style="58" customWidth="1"/>
    <col min="10780" max="10780" width="6.6640625" style="58" customWidth="1"/>
    <col min="10781" max="10783" width="9.109375" style="58"/>
    <col min="10784" max="10784" width="10.88671875" style="58" bestFit="1" customWidth="1"/>
    <col min="10785" max="11005" width="9.109375" style="58"/>
    <col min="11006" max="11006" width="18.6640625" style="58" customWidth="1"/>
    <col min="11007" max="11008" width="9.44140625" style="58" customWidth="1"/>
    <col min="11009" max="11009" width="7.6640625" style="58" customWidth="1"/>
    <col min="11010" max="11010" width="9.33203125" style="58" customWidth="1"/>
    <col min="11011" max="11011" width="9.88671875" style="58" customWidth="1"/>
    <col min="11012" max="11012" width="7.109375" style="58" customWidth="1"/>
    <col min="11013" max="11013" width="8.5546875" style="58" customWidth="1"/>
    <col min="11014" max="11014" width="8.88671875" style="58" customWidth="1"/>
    <col min="11015" max="11015" width="7.109375" style="58" customWidth="1"/>
    <col min="11016" max="11016" width="9" style="58" customWidth="1"/>
    <col min="11017" max="11017" width="8.6640625" style="58" customWidth="1"/>
    <col min="11018" max="11018" width="6.5546875" style="58" customWidth="1"/>
    <col min="11019" max="11019" width="8.109375" style="58" customWidth="1"/>
    <col min="11020" max="11020" width="7.5546875" style="58" customWidth="1"/>
    <col min="11021" max="11021" width="7" style="58" customWidth="1"/>
    <col min="11022" max="11023" width="8.6640625" style="58" customWidth="1"/>
    <col min="11024" max="11024" width="7.33203125" style="58" customWidth="1"/>
    <col min="11025" max="11025" width="8.109375" style="58" customWidth="1"/>
    <col min="11026" max="11026" width="8.6640625" style="58" customWidth="1"/>
    <col min="11027" max="11027" width="6.44140625" style="58" customWidth="1"/>
    <col min="11028" max="11029" width="9.33203125" style="58" customWidth="1"/>
    <col min="11030" max="11030" width="6.44140625" style="58" customWidth="1"/>
    <col min="11031" max="11032" width="9.5546875" style="58" customWidth="1"/>
    <col min="11033" max="11033" width="6.44140625" style="58" customWidth="1"/>
    <col min="11034" max="11035" width="9.5546875" style="58" customWidth="1"/>
    <col min="11036" max="11036" width="6.6640625" style="58" customWidth="1"/>
    <col min="11037" max="11039" width="9.109375" style="58"/>
    <col min="11040" max="11040" width="10.88671875" style="58" bestFit="1" customWidth="1"/>
    <col min="11041" max="11261" width="9.109375" style="58"/>
    <col min="11262" max="11262" width="18.6640625" style="58" customWidth="1"/>
    <col min="11263" max="11264" width="9.44140625" style="58" customWidth="1"/>
    <col min="11265" max="11265" width="7.6640625" style="58" customWidth="1"/>
    <col min="11266" max="11266" width="9.33203125" style="58" customWidth="1"/>
    <col min="11267" max="11267" width="9.88671875" style="58" customWidth="1"/>
    <col min="11268" max="11268" width="7.109375" style="58" customWidth="1"/>
    <col min="11269" max="11269" width="8.5546875" style="58" customWidth="1"/>
    <col min="11270" max="11270" width="8.88671875" style="58" customWidth="1"/>
    <col min="11271" max="11271" width="7.109375" style="58" customWidth="1"/>
    <col min="11272" max="11272" width="9" style="58" customWidth="1"/>
    <col min="11273" max="11273" width="8.6640625" style="58" customWidth="1"/>
    <col min="11274" max="11274" width="6.5546875" style="58" customWidth="1"/>
    <col min="11275" max="11275" width="8.109375" style="58" customWidth="1"/>
    <col min="11276" max="11276" width="7.5546875" style="58" customWidth="1"/>
    <col min="11277" max="11277" width="7" style="58" customWidth="1"/>
    <col min="11278" max="11279" width="8.6640625" style="58" customWidth="1"/>
    <col min="11280" max="11280" width="7.33203125" style="58" customWidth="1"/>
    <col min="11281" max="11281" width="8.109375" style="58" customWidth="1"/>
    <col min="11282" max="11282" width="8.6640625" style="58" customWidth="1"/>
    <col min="11283" max="11283" width="6.44140625" style="58" customWidth="1"/>
    <col min="11284" max="11285" width="9.33203125" style="58" customWidth="1"/>
    <col min="11286" max="11286" width="6.44140625" style="58" customWidth="1"/>
    <col min="11287" max="11288" width="9.5546875" style="58" customWidth="1"/>
    <col min="11289" max="11289" width="6.44140625" style="58" customWidth="1"/>
    <col min="11290" max="11291" width="9.5546875" style="58" customWidth="1"/>
    <col min="11292" max="11292" width="6.6640625" style="58" customWidth="1"/>
    <col min="11293" max="11295" width="9.109375" style="58"/>
    <col min="11296" max="11296" width="10.88671875" style="58" bestFit="1" customWidth="1"/>
    <col min="11297" max="11517" width="9.109375" style="58"/>
    <col min="11518" max="11518" width="18.6640625" style="58" customWidth="1"/>
    <col min="11519" max="11520" width="9.44140625" style="58" customWidth="1"/>
    <col min="11521" max="11521" width="7.6640625" style="58" customWidth="1"/>
    <col min="11522" max="11522" width="9.33203125" style="58" customWidth="1"/>
    <col min="11523" max="11523" width="9.88671875" style="58" customWidth="1"/>
    <col min="11524" max="11524" width="7.109375" style="58" customWidth="1"/>
    <col min="11525" max="11525" width="8.5546875" style="58" customWidth="1"/>
    <col min="11526" max="11526" width="8.88671875" style="58" customWidth="1"/>
    <col min="11527" max="11527" width="7.109375" style="58" customWidth="1"/>
    <col min="11528" max="11528" width="9" style="58" customWidth="1"/>
    <col min="11529" max="11529" width="8.6640625" style="58" customWidth="1"/>
    <col min="11530" max="11530" width="6.5546875" style="58" customWidth="1"/>
    <col min="11531" max="11531" width="8.109375" style="58" customWidth="1"/>
    <col min="11532" max="11532" width="7.5546875" style="58" customWidth="1"/>
    <col min="11533" max="11533" width="7" style="58" customWidth="1"/>
    <col min="11534" max="11535" width="8.6640625" style="58" customWidth="1"/>
    <col min="11536" max="11536" width="7.33203125" style="58" customWidth="1"/>
    <col min="11537" max="11537" width="8.109375" style="58" customWidth="1"/>
    <col min="11538" max="11538" width="8.6640625" style="58" customWidth="1"/>
    <col min="11539" max="11539" width="6.44140625" style="58" customWidth="1"/>
    <col min="11540" max="11541" width="9.33203125" style="58" customWidth="1"/>
    <col min="11542" max="11542" width="6.44140625" style="58" customWidth="1"/>
    <col min="11543" max="11544" width="9.5546875" style="58" customWidth="1"/>
    <col min="11545" max="11545" width="6.44140625" style="58" customWidth="1"/>
    <col min="11546" max="11547" width="9.5546875" style="58" customWidth="1"/>
    <col min="11548" max="11548" width="6.6640625" style="58" customWidth="1"/>
    <col min="11549" max="11551" width="9.109375" style="58"/>
    <col min="11552" max="11552" width="10.88671875" style="58" bestFit="1" customWidth="1"/>
    <col min="11553" max="11773" width="9.109375" style="58"/>
    <col min="11774" max="11774" width="18.6640625" style="58" customWidth="1"/>
    <col min="11775" max="11776" width="9.44140625" style="58" customWidth="1"/>
    <col min="11777" max="11777" width="7.6640625" style="58" customWidth="1"/>
    <col min="11778" max="11778" width="9.33203125" style="58" customWidth="1"/>
    <col min="11779" max="11779" width="9.88671875" style="58" customWidth="1"/>
    <col min="11780" max="11780" width="7.109375" style="58" customWidth="1"/>
    <col min="11781" max="11781" width="8.5546875" style="58" customWidth="1"/>
    <col min="11782" max="11782" width="8.88671875" style="58" customWidth="1"/>
    <col min="11783" max="11783" width="7.109375" style="58" customWidth="1"/>
    <col min="11784" max="11784" width="9" style="58" customWidth="1"/>
    <col min="11785" max="11785" width="8.6640625" style="58" customWidth="1"/>
    <col min="11786" max="11786" width="6.5546875" style="58" customWidth="1"/>
    <col min="11787" max="11787" width="8.109375" style="58" customWidth="1"/>
    <col min="11788" max="11788" width="7.5546875" style="58" customWidth="1"/>
    <col min="11789" max="11789" width="7" style="58" customWidth="1"/>
    <col min="11790" max="11791" width="8.6640625" style="58" customWidth="1"/>
    <col min="11792" max="11792" width="7.33203125" style="58" customWidth="1"/>
    <col min="11793" max="11793" width="8.109375" style="58" customWidth="1"/>
    <col min="11794" max="11794" width="8.6640625" style="58" customWidth="1"/>
    <col min="11795" max="11795" width="6.44140625" style="58" customWidth="1"/>
    <col min="11796" max="11797" width="9.33203125" style="58" customWidth="1"/>
    <col min="11798" max="11798" width="6.44140625" style="58" customWidth="1"/>
    <col min="11799" max="11800" width="9.5546875" style="58" customWidth="1"/>
    <col min="11801" max="11801" width="6.44140625" style="58" customWidth="1"/>
    <col min="11802" max="11803" width="9.5546875" style="58" customWidth="1"/>
    <col min="11804" max="11804" width="6.6640625" style="58" customWidth="1"/>
    <col min="11805" max="11807" width="9.109375" style="58"/>
    <col min="11808" max="11808" width="10.88671875" style="58" bestFit="1" customWidth="1"/>
    <col min="11809" max="12029" width="9.109375" style="58"/>
    <col min="12030" max="12030" width="18.6640625" style="58" customWidth="1"/>
    <col min="12031" max="12032" width="9.44140625" style="58" customWidth="1"/>
    <col min="12033" max="12033" width="7.6640625" style="58" customWidth="1"/>
    <col min="12034" max="12034" width="9.33203125" style="58" customWidth="1"/>
    <col min="12035" max="12035" width="9.88671875" style="58" customWidth="1"/>
    <col min="12036" max="12036" width="7.109375" style="58" customWidth="1"/>
    <col min="12037" max="12037" width="8.5546875" style="58" customWidth="1"/>
    <col min="12038" max="12038" width="8.88671875" style="58" customWidth="1"/>
    <col min="12039" max="12039" width="7.109375" style="58" customWidth="1"/>
    <col min="12040" max="12040" width="9" style="58" customWidth="1"/>
    <col min="12041" max="12041" width="8.6640625" style="58" customWidth="1"/>
    <col min="12042" max="12042" width="6.5546875" style="58" customWidth="1"/>
    <col min="12043" max="12043" width="8.109375" style="58" customWidth="1"/>
    <col min="12044" max="12044" width="7.5546875" style="58" customWidth="1"/>
    <col min="12045" max="12045" width="7" style="58" customWidth="1"/>
    <col min="12046" max="12047" width="8.6640625" style="58" customWidth="1"/>
    <col min="12048" max="12048" width="7.33203125" style="58" customWidth="1"/>
    <col min="12049" max="12049" width="8.109375" style="58" customWidth="1"/>
    <col min="12050" max="12050" width="8.6640625" style="58" customWidth="1"/>
    <col min="12051" max="12051" width="6.44140625" style="58" customWidth="1"/>
    <col min="12052" max="12053" width="9.33203125" style="58" customWidth="1"/>
    <col min="12054" max="12054" width="6.44140625" style="58" customWidth="1"/>
    <col min="12055" max="12056" width="9.5546875" style="58" customWidth="1"/>
    <col min="12057" max="12057" width="6.44140625" style="58" customWidth="1"/>
    <col min="12058" max="12059" width="9.5546875" style="58" customWidth="1"/>
    <col min="12060" max="12060" width="6.6640625" style="58" customWidth="1"/>
    <col min="12061" max="12063" width="9.109375" style="58"/>
    <col min="12064" max="12064" width="10.88671875" style="58" bestFit="1" customWidth="1"/>
    <col min="12065" max="12285" width="9.109375" style="58"/>
    <col min="12286" max="12286" width="18.6640625" style="58" customWidth="1"/>
    <col min="12287" max="12288" width="9.44140625" style="58" customWidth="1"/>
    <col min="12289" max="12289" width="7.6640625" style="58" customWidth="1"/>
    <col min="12290" max="12290" width="9.33203125" style="58" customWidth="1"/>
    <col min="12291" max="12291" width="9.88671875" style="58" customWidth="1"/>
    <col min="12292" max="12292" width="7.109375" style="58" customWidth="1"/>
    <col min="12293" max="12293" width="8.5546875" style="58" customWidth="1"/>
    <col min="12294" max="12294" width="8.88671875" style="58" customWidth="1"/>
    <col min="12295" max="12295" width="7.109375" style="58" customWidth="1"/>
    <col min="12296" max="12296" width="9" style="58" customWidth="1"/>
    <col min="12297" max="12297" width="8.6640625" style="58" customWidth="1"/>
    <col min="12298" max="12298" width="6.5546875" style="58" customWidth="1"/>
    <col min="12299" max="12299" width="8.109375" style="58" customWidth="1"/>
    <col min="12300" max="12300" width="7.5546875" style="58" customWidth="1"/>
    <col min="12301" max="12301" width="7" style="58" customWidth="1"/>
    <col min="12302" max="12303" width="8.6640625" style="58" customWidth="1"/>
    <col min="12304" max="12304" width="7.33203125" style="58" customWidth="1"/>
    <col min="12305" max="12305" width="8.109375" style="58" customWidth="1"/>
    <col min="12306" max="12306" width="8.6640625" style="58" customWidth="1"/>
    <col min="12307" max="12307" width="6.44140625" style="58" customWidth="1"/>
    <col min="12308" max="12309" width="9.33203125" style="58" customWidth="1"/>
    <col min="12310" max="12310" width="6.44140625" style="58" customWidth="1"/>
    <col min="12311" max="12312" width="9.5546875" style="58" customWidth="1"/>
    <col min="12313" max="12313" width="6.44140625" style="58" customWidth="1"/>
    <col min="12314" max="12315" width="9.5546875" style="58" customWidth="1"/>
    <col min="12316" max="12316" width="6.6640625" style="58" customWidth="1"/>
    <col min="12317" max="12319" width="9.109375" style="58"/>
    <col min="12320" max="12320" width="10.88671875" style="58" bestFit="1" customWidth="1"/>
    <col min="12321" max="12541" width="9.109375" style="58"/>
    <col min="12542" max="12542" width="18.6640625" style="58" customWidth="1"/>
    <col min="12543" max="12544" width="9.44140625" style="58" customWidth="1"/>
    <col min="12545" max="12545" width="7.6640625" style="58" customWidth="1"/>
    <col min="12546" max="12546" width="9.33203125" style="58" customWidth="1"/>
    <col min="12547" max="12547" width="9.88671875" style="58" customWidth="1"/>
    <col min="12548" max="12548" width="7.109375" style="58" customWidth="1"/>
    <col min="12549" max="12549" width="8.5546875" style="58" customWidth="1"/>
    <col min="12550" max="12550" width="8.88671875" style="58" customWidth="1"/>
    <col min="12551" max="12551" width="7.109375" style="58" customWidth="1"/>
    <col min="12552" max="12552" width="9" style="58" customWidth="1"/>
    <col min="12553" max="12553" width="8.6640625" style="58" customWidth="1"/>
    <col min="12554" max="12554" width="6.5546875" style="58" customWidth="1"/>
    <col min="12555" max="12555" width="8.109375" style="58" customWidth="1"/>
    <col min="12556" max="12556" width="7.5546875" style="58" customWidth="1"/>
    <col min="12557" max="12557" width="7" style="58" customWidth="1"/>
    <col min="12558" max="12559" width="8.6640625" style="58" customWidth="1"/>
    <col min="12560" max="12560" width="7.33203125" style="58" customWidth="1"/>
    <col min="12561" max="12561" width="8.109375" style="58" customWidth="1"/>
    <col min="12562" max="12562" width="8.6640625" style="58" customWidth="1"/>
    <col min="12563" max="12563" width="6.44140625" style="58" customWidth="1"/>
    <col min="12564" max="12565" width="9.33203125" style="58" customWidth="1"/>
    <col min="12566" max="12566" width="6.44140625" style="58" customWidth="1"/>
    <col min="12567" max="12568" width="9.5546875" style="58" customWidth="1"/>
    <col min="12569" max="12569" width="6.44140625" style="58" customWidth="1"/>
    <col min="12570" max="12571" width="9.5546875" style="58" customWidth="1"/>
    <col min="12572" max="12572" width="6.6640625" style="58" customWidth="1"/>
    <col min="12573" max="12575" width="9.109375" style="58"/>
    <col min="12576" max="12576" width="10.88671875" style="58" bestFit="1" customWidth="1"/>
    <col min="12577" max="12797" width="9.109375" style="58"/>
    <col min="12798" max="12798" width="18.6640625" style="58" customWidth="1"/>
    <col min="12799" max="12800" width="9.44140625" style="58" customWidth="1"/>
    <col min="12801" max="12801" width="7.6640625" style="58" customWidth="1"/>
    <col min="12802" max="12802" width="9.33203125" style="58" customWidth="1"/>
    <col min="12803" max="12803" width="9.88671875" style="58" customWidth="1"/>
    <col min="12804" max="12804" width="7.109375" style="58" customWidth="1"/>
    <col min="12805" max="12805" width="8.5546875" style="58" customWidth="1"/>
    <col min="12806" max="12806" width="8.88671875" style="58" customWidth="1"/>
    <col min="12807" max="12807" width="7.109375" style="58" customWidth="1"/>
    <col min="12808" max="12808" width="9" style="58" customWidth="1"/>
    <col min="12809" max="12809" width="8.6640625" style="58" customWidth="1"/>
    <col min="12810" max="12810" width="6.5546875" style="58" customWidth="1"/>
    <col min="12811" max="12811" width="8.109375" style="58" customWidth="1"/>
    <col min="12812" max="12812" width="7.5546875" style="58" customWidth="1"/>
    <col min="12813" max="12813" width="7" style="58" customWidth="1"/>
    <col min="12814" max="12815" width="8.6640625" style="58" customWidth="1"/>
    <col min="12816" max="12816" width="7.33203125" style="58" customWidth="1"/>
    <col min="12817" max="12817" width="8.109375" style="58" customWidth="1"/>
    <col min="12818" max="12818" width="8.6640625" style="58" customWidth="1"/>
    <col min="12819" max="12819" width="6.44140625" style="58" customWidth="1"/>
    <col min="12820" max="12821" width="9.33203125" style="58" customWidth="1"/>
    <col min="12822" max="12822" width="6.44140625" style="58" customWidth="1"/>
    <col min="12823" max="12824" width="9.5546875" style="58" customWidth="1"/>
    <col min="12825" max="12825" width="6.44140625" style="58" customWidth="1"/>
    <col min="12826" max="12827" width="9.5546875" style="58" customWidth="1"/>
    <col min="12828" max="12828" width="6.6640625" style="58" customWidth="1"/>
    <col min="12829" max="12831" width="9.109375" style="58"/>
    <col min="12832" max="12832" width="10.88671875" style="58" bestFit="1" customWidth="1"/>
    <col min="12833" max="13053" width="9.109375" style="58"/>
    <col min="13054" max="13054" width="18.6640625" style="58" customWidth="1"/>
    <col min="13055" max="13056" width="9.44140625" style="58" customWidth="1"/>
    <col min="13057" max="13057" width="7.6640625" style="58" customWidth="1"/>
    <col min="13058" max="13058" width="9.33203125" style="58" customWidth="1"/>
    <col min="13059" max="13059" width="9.88671875" style="58" customWidth="1"/>
    <col min="13060" max="13060" width="7.109375" style="58" customWidth="1"/>
    <col min="13061" max="13061" width="8.5546875" style="58" customWidth="1"/>
    <col min="13062" max="13062" width="8.88671875" style="58" customWidth="1"/>
    <col min="13063" max="13063" width="7.109375" style="58" customWidth="1"/>
    <col min="13064" max="13064" width="9" style="58" customWidth="1"/>
    <col min="13065" max="13065" width="8.6640625" style="58" customWidth="1"/>
    <col min="13066" max="13066" width="6.5546875" style="58" customWidth="1"/>
    <col min="13067" max="13067" width="8.109375" style="58" customWidth="1"/>
    <col min="13068" max="13068" width="7.5546875" style="58" customWidth="1"/>
    <col min="13069" max="13069" width="7" style="58" customWidth="1"/>
    <col min="13070" max="13071" width="8.6640625" style="58" customWidth="1"/>
    <col min="13072" max="13072" width="7.33203125" style="58" customWidth="1"/>
    <col min="13073" max="13073" width="8.109375" style="58" customWidth="1"/>
    <col min="13074" max="13074" width="8.6640625" style="58" customWidth="1"/>
    <col min="13075" max="13075" width="6.44140625" style="58" customWidth="1"/>
    <col min="13076" max="13077" width="9.33203125" style="58" customWidth="1"/>
    <col min="13078" max="13078" width="6.44140625" style="58" customWidth="1"/>
    <col min="13079" max="13080" width="9.5546875" style="58" customWidth="1"/>
    <col min="13081" max="13081" width="6.44140625" style="58" customWidth="1"/>
    <col min="13082" max="13083" width="9.5546875" style="58" customWidth="1"/>
    <col min="13084" max="13084" width="6.6640625" style="58" customWidth="1"/>
    <col min="13085" max="13087" width="9.109375" style="58"/>
    <col min="13088" max="13088" width="10.88671875" style="58" bestFit="1" customWidth="1"/>
    <col min="13089" max="13309" width="9.109375" style="58"/>
    <col min="13310" max="13310" width="18.6640625" style="58" customWidth="1"/>
    <col min="13311" max="13312" width="9.44140625" style="58" customWidth="1"/>
    <col min="13313" max="13313" width="7.6640625" style="58" customWidth="1"/>
    <col min="13314" max="13314" width="9.33203125" style="58" customWidth="1"/>
    <col min="13315" max="13315" width="9.88671875" style="58" customWidth="1"/>
    <col min="13316" max="13316" width="7.109375" style="58" customWidth="1"/>
    <col min="13317" max="13317" width="8.5546875" style="58" customWidth="1"/>
    <col min="13318" max="13318" width="8.88671875" style="58" customWidth="1"/>
    <col min="13319" max="13319" width="7.109375" style="58" customWidth="1"/>
    <col min="13320" max="13320" width="9" style="58" customWidth="1"/>
    <col min="13321" max="13321" width="8.6640625" style="58" customWidth="1"/>
    <col min="13322" max="13322" width="6.5546875" style="58" customWidth="1"/>
    <col min="13323" max="13323" width="8.109375" style="58" customWidth="1"/>
    <col min="13324" max="13324" width="7.5546875" style="58" customWidth="1"/>
    <col min="13325" max="13325" width="7" style="58" customWidth="1"/>
    <col min="13326" max="13327" width="8.6640625" style="58" customWidth="1"/>
    <col min="13328" max="13328" width="7.33203125" style="58" customWidth="1"/>
    <col min="13329" max="13329" width="8.109375" style="58" customWidth="1"/>
    <col min="13330" max="13330" width="8.6640625" style="58" customWidth="1"/>
    <col min="13331" max="13331" width="6.44140625" style="58" customWidth="1"/>
    <col min="13332" max="13333" width="9.33203125" style="58" customWidth="1"/>
    <col min="13334" max="13334" width="6.44140625" style="58" customWidth="1"/>
    <col min="13335" max="13336" width="9.5546875" style="58" customWidth="1"/>
    <col min="13337" max="13337" width="6.44140625" style="58" customWidth="1"/>
    <col min="13338" max="13339" width="9.5546875" style="58" customWidth="1"/>
    <col min="13340" max="13340" width="6.6640625" style="58" customWidth="1"/>
    <col min="13341" max="13343" width="9.109375" style="58"/>
    <col min="13344" max="13344" width="10.88671875" style="58" bestFit="1" customWidth="1"/>
    <col min="13345" max="13565" width="9.109375" style="58"/>
    <col min="13566" max="13566" width="18.6640625" style="58" customWidth="1"/>
    <col min="13567" max="13568" width="9.44140625" style="58" customWidth="1"/>
    <col min="13569" max="13569" width="7.6640625" style="58" customWidth="1"/>
    <col min="13570" max="13570" width="9.33203125" style="58" customWidth="1"/>
    <col min="13571" max="13571" width="9.88671875" style="58" customWidth="1"/>
    <col min="13572" max="13572" width="7.109375" style="58" customWidth="1"/>
    <col min="13573" max="13573" width="8.5546875" style="58" customWidth="1"/>
    <col min="13574" max="13574" width="8.88671875" style="58" customWidth="1"/>
    <col min="13575" max="13575" width="7.109375" style="58" customWidth="1"/>
    <col min="13576" max="13576" width="9" style="58" customWidth="1"/>
    <col min="13577" max="13577" width="8.6640625" style="58" customWidth="1"/>
    <col min="13578" max="13578" width="6.5546875" style="58" customWidth="1"/>
    <col min="13579" max="13579" width="8.109375" style="58" customWidth="1"/>
    <col min="13580" max="13580" width="7.5546875" style="58" customWidth="1"/>
    <col min="13581" max="13581" width="7" style="58" customWidth="1"/>
    <col min="13582" max="13583" width="8.6640625" style="58" customWidth="1"/>
    <col min="13584" max="13584" width="7.33203125" style="58" customWidth="1"/>
    <col min="13585" max="13585" width="8.109375" style="58" customWidth="1"/>
    <col min="13586" max="13586" width="8.6640625" style="58" customWidth="1"/>
    <col min="13587" max="13587" width="6.44140625" style="58" customWidth="1"/>
    <col min="13588" max="13589" width="9.33203125" style="58" customWidth="1"/>
    <col min="13590" max="13590" width="6.44140625" style="58" customWidth="1"/>
    <col min="13591" max="13592" width="9.5546875" style="58" customWidth="1"/>
    <col min="13593" max="13593" width="6.44140625" style="58" customWidth="1"/>
    <col min="13594" max="13595" width="9.5546875" style="58" customWidth="1"/>
    <col min="13596" max="13596" width="6.6640625" style="58" customWidth="1"/>
    <col min="13597" max="13599" width="9.109375" style="58"/>
    <col min="13600" max="13600" width="10.88671875" style="58" bestFit="1" customWidth="1"/>
    <col min="13601" max="13821" width="9.109375" style="58"/>
    <col min="13822" max="13822" width="18.6640625" style="58" customWidth="1"/>
    <col min="13823" max="13824" width="9.44140625" style="58" customWidth="1"/>
    <col min="13825" max="13825" width="7.6640625" style="58" customWidth="1"/>
    <col min="13826" max="13826" width="9.33203125" style="58" customWidth="1"/>
    <col min="13827" max="13827" width="9.88671875" style="58" customWidth="1"/>
    <col min="13828" max="13828" width="7.109375" style="58" customWidth="1"/>
    <col min="13829" max="13829" width="8.5546875" style="58" customWidth="1"/>
    <col min="13830" max="13830" width="8.88671875" style="58" customWidth="1"/>
    <col min="13831" max="13831" width="7.109375" style="58" customWidth="1"/>
    <col min="13832" max="13832" width="9" style="58" customWidth="1"/>
    <col min="13833" max="13833" width="8.6640625" style="58" customWidth="1"/>
    <col min="13834" max="13834" width="6.5546875" style="58" customWidth="1"/>
    <col min="13835" max="13835" width="8.109375" style="58" customWidth="1"/>
    <col min="13836" max="13836" width="7.5546875" style="58" customWidth="1"/>
    <col min="13837" max="13837" width="7" style="58" customWidth="1"/>
    <col min="13838" max="13839" width="8.6640625" style="58" customWidth="1"/>
    <col min="13840" max="13840" width="7.33203125" style="58" customWidth="1"/>
    <col min="13841" max="13841" width="8.109375" style="58" customWidth="1"/>
    <col min="13842" max="13842" width="8.6640625" style="58" customWidth="1"/>
    <col min="13843" max="13843" width="6.44140625" style="58" customWidth="1"/>
    <col min="13844" max="13845" width="9.33203125" style="58" customWidth="1"/>
    <col min="13846" max="13846" width="6.44140625" style="58" customWidth="1"/>
    <col min="13847" max="13848" width="9.5546875" style="58" customWidth="1"/>
    <col min="13849" max="13849" width="6.44140625" style="58" customWidth="1"/>
    <col min="13850" max="13851" width="9.5546875" style="58" customWidth="1"/>
    <col min="13852" max="13852" width="6.6640625" style="58" customWidth="1"/>
    <col min="13853" max="13855" width="9.109375" style="58"/>
    <col min="13856" max="13856" width="10.88671875" style="58" bestFit="1" customWidth="1"/>
    <col min="13857" max="14077" width="9.109375" style="58"/>
    <col min="14078" max="14078" width="18.6640625" style="58" customWidth="1"/>
    <col min="14079" max="14080" width="9.44140625" style="58" customWidth="1"/>
    <col min="14081" max="14081" width="7.6640625" style="58" customWidth="1"/>
    <col min="14082" max="14082" width="9.33203125" style="58" customWidth="1"/>
    <col min="14083" max="14083" width="9.88671875" style="58" customWidth="1"/>
    <col min="14084" max="14084" width="7.109375" style="58" customWidth="1"/>
    <col min="14085" max="14085" width="8.5546875" style="58" customWidth="1"/>
    <col min="14086" max="14086" width="8.88671875" style="58" customWidth="1"/>
    <col min="14087" max="14087" width="7.109375" style="58" customWidth="1"/>
    <col min="14088" max="14088" width="9" style="58" customWidth="1"/>
    <col min="14089" max="14089" width="8.6640625" style="58" customWidth="1"/>
    <col min="14090" max="14090" width="6.5546875" style="58" customWidth="1"/>
    <col min="14091" max="14091" width="8.109375" style="58" customWidth="1"/>
    <col min="14092" max="14092" width="7.5546875" style="58" customWidth="1"/>
    <col min="14093" max="14093" width="7" style="58" customWidth="1"/>
    <col min="14094" max="14095" width="8.6640625" style="58" customWidth="1"/>
    <col min="14096" max="14096" width="7.33203125" style="58" customWidth="1"/>
    <col min="14097" max="14097" width="8.109375" style="58" customWidth="1"/>
    <col min="14098" max="14098" width="8.6640625" style="58" customWidth="1"/>
    <col min="14099" max="14099" width="6.44140625" style="58" customWidth="1"/>
    <col min="14100" max="14101" width="9.33203125" style="58" customWidth="1"/>
    <col min="14102" max="14102" width="6.44140625" style="58" customWidth="1"/>
    <col min="14103" max="14104" width="9.5546875" style="58" customWidth="1"/>
    <col min="14105" max="14105" width="6.44140625" style="58" customWidth="1"/>
    <col min="14106" max="14107" width="9.5546875" style="58" customWidth="1"/>
    <col min="14108" max="14108" width="6.6640625" style="58" customWidth="1"/>
    <col min="14109" max="14111" width="9.109375" style="58"/>
    <col min="14112" max="14112" width="10.88671875" style="58" bestFit="1" customWidth="1"/>
    <col min="14113" max="14333" width="9.109375" style="58"/>
    <col min="14334" max="14334" width="18.6640625" style="58" customWidth="1"/>
    <col min="14335" max="14336" width="9.44140625" style="58" customWidth="1"/>
    <col min="14337" max="14337" width="7.6640625" style="58" customWidth="1"/>
    <col min="14338" max="14338" width="9.33203125" style="58" customWidth="1"/>
    <col min="14339" max="14339" width="9.88671875" style="58" customWidth="1"/>
    <col min="14340" max="14340" width="7.109375" style="58" customWidth="1"/>
    <col min="14341" max="14341" width="8.5546875" style="58" customWidth="1"/>
    <col min="14342" max="14342" width="8.88671875" style="58" customWidth="1"/>
    <col min="14343" max="14343" width="7.109375" style="58" customWidth="1"/>
    <col min="14344" max="14344" width="9" style="58" customWidth="1"/>
    <col min="14345" max="14345" width="8.6640625" style="58" customWidth="1"/>
    <col min="14346" max="14346" width="6.5546875" style="58" customWidth="1"/>
    <col min="14347" max="14347" width="8.109375" style="58" customWidth="1"/>
    <col min="14348" max="14348" width="7.5546875" style="58" customWidth="1"/>
    <col min="14349" max="14349" width="7" style="58" customWidth="1"/>
    <col min="14350" max="14351" width="8.6640625" style="58" customWidth="1"/>
    <col min="14352" max="14352" width="7.33203125" style="58" customWidth="1"/>
    <col min="14353" max="14353" width="8.109375" style="58" customWidth="1"/>
    <col min="14354" max="14354" width="8.6640625" style="58" customWidth="1"/>
    <col min="14355" max="14355" width="6.44140625" style="58" customWidth="1"/>
    <col min="14356" max="14357" width="9.33203125" style="58" customWidth="1"/>
    <col min="14358" max="14358" width="6.44140625" style="58" customWidth="1"/>
    <col min="14359" max="14360" width="9.5546875" style="58" customWidth="1"/>
    <col min="14361" max="14361" width="6.44140625" style="58" customWidth="1"/>
    <col min="14362" max="14363" width="9.5546875" style="58" customWidth="1"/>
    <col min="14364" max="14364" width="6.6640625" style="58" customWidth="1"/>
    <col min="14365" max="14367" width="9.109375" style="58"/>
    <col min="14368" max="14368" width="10.88671875" style="58" bestFit="1" customWidth="1"/>
    <col min="14369" max="14589" width="9.109375" style="58"/>
    <col min="14590" max="14590" width="18.6640625" style="58" customWidth="1"/>
    <col min="14591" max="14592" width="9.44140625" style="58" customWidth="1"/>
    <col min="14593" max="14593" width="7.6640625" style="58" customWidth="1"/>
    <col min="14594" max="14594" width="9.33203125" style="58" customWidth="1"/>
    <col min="14595" max="14595" width="9.88671875" style="58" customWidth="1"/>
    <col min="14596" max="14596" width="7.109375" style="58" customWidth="1"/>
    <col min="14597" max="14597" width="8.5546875" style="58" customWidth="1"/>
    <col min="14598" max="14598" width="8.88671875" style="58" customWidth="1"/>
    <col min="14599" max="14599" width="7.109375" style="58" customWidth="1"/>
    <col min="14600" max="14600" width="9" style="58" customWidth="1"/>
    <col min="14601" max="14601" width="8.6640625" style="58" customWidth="1"/>
    <col min="14602" max="14602" width="6.5546875" style="58" customWidth="1"/>
    <col min="14603" max="14603" width="8.109375" style="58" customWidth="1"/>
    <col min="14604" max="14604" width="7.5546875" style="58" customWidth="1"/>
    <col min="14605" max="14605" width="7" style="58" customWidth="1"/>
    <col min="14606" max="14607" width="8.6640625" style="58" customWidth="1"/>
    <col min="14608" max="14608" width="7.33203125" style="58" customWidth="1"/>
    <col min="14609" max="14609" width="8.109375" style="58" customWidth="1"/>
    <col min="14610" max="14610" width="8.6640625" style="58" customWidth="1"/>
    <col min="14611" max="14611" width="6.44140625" style="58" customWidth="1"/>
    <col min="14612" max="14613" width="9.33203125" style="58" customWidth="1"/>
    <col min="14614" max="14614" width="6.44140625" style="58" customWidth="1"/>
    <col min="14615" max="14616" width="9.5546875" style="58" customWidth="1"/>
    <col min="14617" max="14617" width="6.44140625" style="58" customWidth="1"/>
    <col min="14618" max="14619" width="9.5546875" style="58" customWidth="1"/>
    <col min="14620" max="14620" width="6.6640625" style="58" customWidth="1"/>
    <col min="14621" max="14623" width="9.109375" style="58"/>
    <col min="14624" max="14624" width="10.88671875" style="58" bestFit="1" customWidth="1"/>
    <col min="14625" max="14845" width="9.109375" style="58"/>
    <col min="14846" max="14846" width="18.6640625" style="58" customWidth="1"/>
    <col min="14847" max="14848" width="9.44140625" style="58" customWidth="1"/>
    <col min="14849" max="14849" width="7.6640625" style="58" customWidth="1"/>
    <col min="14850" max="14850" width="9.33203125" style="58" customWidth="1"/>
    <col min="14851" max="14851" width="9.88671875" style="58" customWidth="1"/>
    <col min="14852" max="14852" width="7.109375" style="58" customWidth="1"/>
    <col min="14853" max="14853" width="8.5546875" style="58" customWidth="1"/>
    <col min="14854" max="14854" width="8.88671875" style="58" customWidth="1"/>
    <col min="14855" max="14855" width="7.109375" style="58" customWidth="1"/>
    <col min="14856" max="14856" width="9" style="58" customWidth="1"/>
    <col min="14857" max="14857" width="8.6640625" style="58" customWidth="1"/>
    <col min="14858" max="14858" width="6.5546875" style="58" customWidth="1"/>
    <col min="14859" max="14859" width="8.109375" style="58" customWidth="1"/>
    <col min="14860" max="14860" width="7.5546875" style="58" customWidth="1"/>
    <col min="14861" max="14861" width="7" style="58" customWidth="1"/>
    <col min="14862" max="14863" width="8.6640625" style="58" customWidth="1"/>
    <col min="14864" max="14864" width="7.33203125" style="58" customWidth="1"/>
    <col min="14865" max="14865" width="8.109375" style="58" customWidth="1"/>
    <col min="14866" max="14866" width="8.6640625" style="58" customWidth="1"/>
    <col min="14867" max="14867" width="6.44140625" style="58" customWidth="1"/>
    <col min="14868" max="14869" width="9.33203125" style="58" customWidth="1"/>
    <col min="14870" max="14870" width="6.44140625" style="58" customWidth="1"/>
    <col min="14871" max="14872" width="9.5546875" style="58" customWidth="1"/>
    <col min="14873" max="14873" width="6.44140625" style="58" customWidth="1"/>
    <col min="14874" max="14875" width="9.5546875" style="58" customWidth="1"/>
    <col min="14876" max="14876" width="6.6640625" style="58" customWidth="1"/>
    <col min="14877" max="14879" width="9.109375" style="58"/>
    <col min="14880" max="14880" width="10.88671875" style="58" bestFit="1" customWidth="1"/>
    <col min="14881" max="15101" width="9.109375" style="58"/>
    <col min="15102" max="15102" width="18.6640625" style="58" customWidth="1"/>
    <col min="15103" max="15104" width="9.44140625" style="58" customWidth="1"/>
    <col min="15105" max="15105" width="7.6640625" style="58" customWidth="1"/>
    <col min="15106" max="15106" width="9.33203125" style="58" customWidth="1"/>
    <col min="15107" max="15107" width="9.88671875" style="58" customWidth="1"/>
    <col min="15108" max="15108" width="7.109375" style="58" customWidth="1"/>
    <col min="15109" max="15109" width="8.5546875" style="58" customWidth="1"/>
    <col min="15110" max="15110" width="8.88671875" style="58" customWidth="1"/>
    <col min="15111" max="15111" width="7.109375" style="58" customWidth="1"/>
    <col min="15112" max="15112" width="9" style="58" customWidth="1"/>
    <col min="15113" max="15113" width="8.6640625" style="58" customWidth="1"/>
    <col min="15114" max="15114" width="6.5546875" style="58" customWidth="1"/>
    <col min="15115" max="15115" width="8.109375" style="58" customWidth="1"/>
    <col min="15116" max="15116" width="7.5546875" style="58" customWidth="1"/>
    <col min="15117" max="15117" width="7" style="58" customWidth="1"/>
    <col min="15118" max="15119" width="8.6640625" style="58" customWidth="1"/>
    <col min="15120" max="15120" width="7.33203125" style="58" customWidth="1"/>
    <col min="15121" max="15121" width="8.109375" style="58" customWidth="1"/>
    <col min="15122" max="15122" width="8.6640625" style="58" customWidth="1"/>
    <col min="15123" max="15123" width="6.44140625" style="58" customWidth="1"/>
    <col min="15124" max="15125" width="9.33203125" style="58" customWidth="1"/>
    <col min="15126" max="15126" width="6.44140625" style="58" customWidth="1"/>
    <col min="15127" max="15128" width="9.5546875" style="58" customWidth="1"/>
    <col min="15129" max="15129" width="6.44140625" style="58" customWidth="1"/>
    <col min="15130" max="15131" width="9.5546875" style="58" customWidth="1"/>
    <col min="15132" max="15132" width="6.6640625" style="58" customWidth="1"/>
    <col min="15133" max="15135" width="9.109375" style="58"/>
    <col min="15136" max="15136" width="10.88671875" style="58" bestFit="1" customWidth="1"/>
    <col min="15137" max="15357" width="9.109375" style="58"/>
    <col min="15358" max="15358" width="18.6640625" style="58" customWidth="1"/>
    <col min="15359" max="15360" width="9.44140625" style="58" customWidth="1"/>
    <col min="15361" max="15361" width="7.6640625" style="58" customWidth="1"/>
    <col min="15362" max="15362" width="9.33203125" style="58" customWidth="1"/>
    <col min="15363" max="15363" width="9.88671875" style="58" customWidth="1"/>
    <col min="15364" max="15364" width="7.109375" style="58" customWidth="1"/>
    <col min="15365" max="15365" width="8.5546875" style="58" customWidth="1"/>
    <col min="15366" max="15366" width="8.88671875" style="58" customWidth="1"/>
    <col min="15367" max="15367" width="7.109375" style="58" customWidth="1"/>
    <col min="15368" max="15368" width="9" style="58" customWidth="1"/>
    <col min="15369" max="15369" width="8.6640625" style="58" customWidth="1"/>
    <col min="15370" max="15370" width="6.5546875" style="58" customWidth="1"/>
    <col min="15371" max="15371" width="8.109375" style="58" customWidth="1"/>
    <col min="15372" max="15372" width="7.5546875" style="58" customWidth="1"/>
    <col min="15373" max="15373" width="7" style="58" customWidth="1"/>
    <col min="15374" max="15375" width="8.6640625" style="58" customWidth="1"/>
    <col min="15376" max="15376" width="7.33203125" style="58" customWidth="1"/>
    <col min="15377" max="15377" width="8.109375" style="58" customWidth="1"/>
    <col min="15378" max="15378" width="8.6640625" style="58" customWidth="1"/>
    <col min="15379" max="15379" width="6.44140625" style="58" customWidth="1"/>
    <col min="15380" max="15381" width="9.33203125" style="58" customWidth="1"/>
    <col min="15382" max="15382" width="6.44140625" style="58" customWidth="1"/>
    <col min="15383" max="15384" width="9.5546875" style="58" customWidth="1"/>
    <col min="15385" max="15385" width="6.44140625" style="58" customWidth="1"/>
    <col min="15386" max="15387" width="9.5546875" style="58" customWidth="1"/>
    <col min="15388" max="15388" width="6.6640625" style="58" customWidth="1"/>
    <col min="15389" max="15391" width="9.109375" style="58"/>
    <col min="15392" max="15392" width="10.88671875" style="58" bestFit="1" customWidth="1"/>
    <col min="15393" max="15613" width="9.109375" style="58"/>
    <col min="15614" max="15614" width="18.6640625" style="58" customWidth="1"/>
    <col min="15615" max="15616" width="9.44140625" style="58" customWidth="1"/>
    <col min="15617" max="15617" width="7.6640625" style="58" customWidth="1"/>
    <col min="15618" max="15618" width="9.33203125" style="58" customWidth="1"/>
    <col min="15619" max="15619" width="9.88671875" style="58" customWidth="1"/>
    <col min="15620" max="15620" width="7.109375" style="58" customWidth="1"/>
    <col min="15621" max="15621" width="8.5546875" style="58" customWidth="1"/>
    <col min="15622" max="15622" width="8.88671875" style="58" customWidth="1"/>
    <col min="15623" max="15623" width="7.109375" style="58" customWidth="1"/>
    <col min="15624" max="15624" width="9" style="58" customWidth="1"/>
    <col min="15625" max="15625" width="8.6640625" style="58" customWidth="1"/>
    <col min="15626" max="15626" width="6.5546875" style="58" customWidth="1"/>
    <col min="15627" max="15627" width="8.109375" style="58" customWidth="1"/>
    <col min="15628" max="15628" width="7.5546875" style="58" customWidth="1"/>
    <col min="15629" max="15629" width="7" style="58" customWidth="1"/>
    <col min="15630" max="15631" width="8.6640625" style="58" customWidth="1"/>
    <col min="15632" max="15632" width="7.33203125" style="58" customWidth="1"/>
    <col min="15633" max="15633" width="8.109375" style="58" customWidth="1"/>
    <col min="15634" max="15634" width="8.6640625" style="58" customWidth="1"/>
    <col min="15635" max="15635" width="6.44140625" style="58" customWidth="1"/>
    <col min="15636" max="15637" width="9.33203125" style="58" customWidth="1"/>
    <col min="15638" max="15638" width="6.44140625" style="58" customWidth="1"/>
    <col min="15639" max="15640" width="9.5546875" style="58" customWidth="1"/>
    <col min="15641" max="15641" width="6.44140625" style="58" customWidth="1"/>
    <col min="15642" max="15643" width="9.5546875" style="58" customWidth="1"/>
    <col min="15644" max="15644" width="6.6640625" style="58" customWidth="1"/>
    <col min="15645" max="15647" width="9.109375" style="58"/>
    <col min="15648" max="15648" width="10.88671875" style="58" bestFit="1" customWidth="1"/>
    <col min="15649" max="15869" width="9.109375" style="58"/>
    <col min="15870" max="15870" width="18.6640625" style="58" customWidth="1"/>
    <col min="15871" max="15872" width="9.44140625" style="58" customWidth="1"/>
    <col min="15873" max="15873" width="7.6640625" style="58" customWidth="1"/>
    <col min="15874" max="15874" width="9.33203125" style="58" customWidth="1"/>
    <col min="15875" max="15875" width="9.88671875" style="58" customWidth="1"/>
    <col min="15876" max="15876" width="7.109375" style="58" customWidth="1"/>
    <col min="15877" max="15877" width="8.5546875" style="58" customWidth="1"/>
    <col min="15878" max="15878" width="8.88671875" style="58" customWidth="1"/>
    <col min="15879" max="15879" width="7.109375" style="58" customWidth="1"/>
    <col min="15880" max="15880" width="9" style="58" customWidth="1"/>
    <col min="15881" max="15881" width="8.6640625" style="58" customWidth="1"/>
    <col min="15882" max="15882" width="6.5546875" style="58" customWidth="1"/>
    <col min="15883" max="15883" width="8.109375" style="58" customWidth="1"/>
    <col min="15884" max="15884" width="7.5546875" style="58" customWidth="1"/>
    <col min="15885" max="15885" width="7" style="58" customWidth="1"/>
    <col min="15886" max="15887" width="8.6640625" style="58" customWidth="1"/>
    <col min="15888" max="15888" width="7.33203125" style="58" customWidth="1"/>
    <col min="15889" max="15889" width="8.109375" style="58" customWidth="1"/>
    <col min="15890" max="15890" width="8.6640625" style="58" customWidth="1"/>
    <col min="15891" max="15891" width="6.44140625" style="58" customWidth="1"/>
    <col min="15892" max="15893" width="9.33203125" style="58" customWidth="1"/>
    <col min="15894" max="15894" width="6.44140625" style="58" customWidth="1"/>
    <col min="15895" max="15896" width="9.5546875" style="58" customWidth="1"/>
    <col min="15897" max="15897" width="6.44140625" style="58" customWidth="1"/>
    <col min="15898" max="15899" width="9.5546875" style="58" customWidth="1"/>
    <col min="15900" max="15900" width="6.6640625" style="58" customWidth="1"/>
    <col min="15901" max="15903" width="9.109375" style="58"/>
    <col min="15904" max="15904" width="10.88671875" style="58" bestFit="1" customWidth="1"/>
    <col min="15905" max="16125" width="9.109375" style="58"/>
    <col min="16126" max="16126" width="18.6640625" style="58" customWidth="1"/>
    <col min="16127" max="16128" width="9.44140625" style="58" customWidth="1"/>
    <col min="16129" max="16129" width="7.6640625" style="58" customWidth="1"/>
    <col min="16130" max="16130" width="9.33203125" style="58" customWidth="1"/>
    <col min="16131" max="16131" width="9.88671875" style="58" customWidth="1"/>
    <col min="16132" max="16132" width="7.109375" style="58" customWidth="1"/>
    <col min="16133" max="16133" width="8.5546875" style="58" customWidth="1"/>
    <col min="16134" max="16134" width="8.88671875" style="58" customWidth="1"/>
    <col min="16135" max="16135" width="7.109375" style="58" customWidth="1"/>
    <col min="16136" max="16136" width="9" style="58" customWidth="1"/>
    <col min="16137" max="16137" width="8.6640625" style="58" customWidth="1"/>
    <col min="16138" max="16138" width="6.5546875" style="58" customWidth="1"/>
    <col min="16139" max="16139" width="8.109375" style="58" customWidth="1"/>
    <col min="16140" max="16140" width="7.5546875" style="58" customWidth="1"/>
    <col min="16141" max="16141" width="7" style="58" customWidth="1"/>
    <col min="16142" max="16143" width="8.6640625" style="58" customWidth="1"/>
    <col min="16144" max="16144" width="7.33203125" style="58" customWidth="1"/>
    <col min="16145" max="16145" width="8.109375" style="58" customWidth="1"/>
    <col min="16146" max="16146" width="8.6640625" style="58" customWidth="1"/>
    <col min="16147" max="16147" width="6.44140625" style="58" customWidth="1"/>
    <col min="16148" max="16149" width="9.33203125" style="58" customWidth="1"/>
    <col min="16150" max="16150" width="6.44140625" style="58" customWidth="1"/>
    <col min="16151" max="16152" width="9.5546875" style="58" customWidth="1"/>
    <col min="16153" max="16153" width="6.44140625" style="58" customWidth="1"/>
    <col min="16154" max="16155" width="9.5546875" style="58" customWidth="1"/>
    <col min="16156" max="16156" width="6.6640625" style="58" customWidth="1"/>
    <col min="16157" max="16159" width="9.109375" style="58"/>
    <col min="16160" max="16160" width="10.88671875" style="58" bestFit="1" customWidth="1"/>
    <col min="16161" max="16384" width="9.109375" style="58"/>
  </cols>
  <sheetData>
    <row r="1" spans="1:29" s="46" customFormat="1" ht="43.2" customHeight="1">
      <c r="A1" s="129"/>
      <c r="B1" s="340" t="s">
        <v>132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42"/>
      <c r="O1" s="42"/>
      <c r="P1" s="42"/>
      <c r="Q1" s="43"/>
      <c r="R1" s="43"/>
      <c r="S1" s="44"/>
      <c r="T1" s="43"/>
      <c r="U1" s="43"/>
      <c r="V1" s="44"/>
      <c r="W1" s="43"/>
      <c r="X1" s="43"/>
      <c r="Y1" s="45"/>
      <c r="AA1" s="47"/>
      <c r="AB1" s="145" t="s">
        <v>35</v>
      </c>
    </row>
    <row r="2" spans="1:29" s="46" customFormat="1" ht="11.25" customHeight="1">
      <c r="A2" s="129"/>
      <c r="B2" s="206"/>
      <c r="C2" s="206"/>
      <c r="D2" s="206"/>
      <c r="E2" s="206"/>
      <c r="F2" s="206"/>
      <c r="G2" s="206"/>
      <c r="H2" s="120"/>
      <c r="I2" s="120"/>
      <c r="J2" s="120"/>
      <c r="K2" s="206"/>
      <c r="L2" s="206"/>
      <c r="M2" s="48" t="s">
        <v>18</v>
      </c>
      <c r="N2" s="42"/>
      <c r="O2" s="42"/>
      <c r="P2" s="42"/>
      <c r="Q2" s="43"/>
      <c r="R2" s="43"/>
      <c r="S2" s="44"/>
      <c r="T2" s="43"/>
      <c r="U2" s="43"/>
      <c r="V2" s="44"/>
      <c r="W2" s="43"/>
      <c r="X2" s="43"/>
      <c r="Y2" s="45"/>
      <c r="AA2" s="47"/>
      <c r="AB2" s="48" t="s">
        <v>18</v>
      </c>
    </row>
    <row r="3" spans="1:29" s="46" customFormat="1" ht="27.75" customHeight="1">
      <c r="A3" s="307"/>
      <c r="B3" s="319" t="s">
        <v>19</v>
      </c>
      <c r="C3" s="320"/>
      <c r="D3" s="321"/>
      <c r="E3" s="319" t="s">
        <v>26</v>
      </c>
      <c r="F3" s="320"/>
      <c r="G3" s="321"/>
      <c r="H3" s="328" t="s">
        <v>39</v>
      </c>
      <c r="I3" s="328"/>
      <c r="J3" s="328"/>
      <c r="K3" s="319" t="s">
        <v>27</v>
      </c>
      <c r="L3" s="320"/>
      <c r="M3" s="321"/>
      <c r="N3" s="373" t="s">
        <v>21</v>
      </c>
      <c r="O3" s="374"/>
      <c r="P3" s="375"/>
      <c r="Q3" s="319" t="s">
        <v>22</v>
      </c>
      <c r="R3" s="320"/>
      <c r="S3" s="320"/>
      <c r="T3" s="319" t="s">
        <v>28</v>
      </c>
      <c r="U3" s="320"/>
      <c r="V3" s="321"/>
      <c r="W3" s="329" t="s">
        <v>30</v>
      </c>
      <c r="X3" s="330"/>
      <c r="Y3" s="331"/>
      <c r="Z3" s="319" t="s">
        <v>29</v>
      </c>
      <c r="AA3" s="320"/>
      <c r="AB3" s="321"/>
    </row>
    <row r="4" spans="1:29" s="49" customFormat="1" ht="22.5" customHeight="1">
      <c r="A4" s="308"/>
      <c r="B4" s="322"/>
      <c r="C4" s="323"/>
      <c r="D4" s="324"/>
      <c r="E4" s="322"/>
      <c r="F4" s="323"/>
      <c r="G4" s="324"/>
      <c r="H4" s="328"/>
      <c r="I4" s="328"/>
      <c r="J4" s="328"/>
      <c r="K4" s="323"/>
      <c r="L4" s="323"/>
      <c r="M4" s="324"/>
      <c r="N4" s="376"/>
      <c r="O4" s="377"/>
      <c r="P4" s="378"/>
      <c r="Q4" s="322"/>
      <c r="R4" s="323"/>
      <c r="S4" s="323"/>
      <c r="T4" s="322"/>
      <c r="U4" s="323"/>
      <c r="V4" s="324"/>
      <c r="W4" s="332"/>
      <c r="X4" s="333"/>
      <c r="Y4" s="334"/>
      <c r="Z4" s="322"/>
      <c r="AA4" s="323"/>
      <c r="AB4" s="324"/>
    </row>
    <row r="5" spans="1:29" s="49" customFormat="1" ht="9" customHeight="1">
      <c r="A5" s="308"/>
      <c r="B5" s="325"/>
      <c r="C5" s="326"/>
      <c r="D5" s="327"/>
      <c r="E5" s="325"/>
      <c r="F5" s="326"/>
      <c r="G5" s="327"/>
      <c r="H5" s="328"/>
      <c r="I5" s="328"/>
      <c r="J5" s="328"/>
      <c r="K5" s="326"/>
      <c r="L5" s="326"/>
      <c r="M5" s="327"/>
      <c r="N5" s="379"/>
      <c r="O5" s="380"/>
      <c r="P5" s="381"/>
      <c r="Q5" s="325"/>
      <c r="R5" s="326"/>
      <c r="S5" s="326"/>
      <c r="T5" s="325"/>
      <c r="U5" s="326"/>
      <c r="V5" s="327"/>
      <c r="W5" s="335"/>
      <c r="X5" s="336"/>
      <c r="Y5" s="337"/>
      <c r="Z5" s="325"/>
      <c r="AA5" s="326"/>
      <c r="AB5" s="327"/>
    </row>
    <row r="6" spans="1:29" s="49" customFormat="1" ht="21.6" customHeight="1">
      <c r="A6" s="309"/>
      <c r="B6" s="50">
        <v>2020</v>
      </c>
      <c r="C6" s="50">
        <v>2021</v>
      </c>
      <c r="D6" s="51" t="s">
        <v>3</v>
      </c>
      <c r="E6" s="50">
        <v>2020</v>
      </c>
      <c r="F6" s="50">
        <v>2021</v>
      </c>
      <c r="G6" s="51" t="s">
        <v>3</v>
      </c>
      <c r="H6" s="50">
        <v>2020</v>
      </c>
      <c r="I6" s="50">
        <v>2021</v>
      </c>
      <c r="J6" s="51" t="s">
        <v>3</v>
      </c>
      <c r="K6" s="50">
        <v>2020</v>
      </c>
      <c r="L6" s="50">
        <v>2021</v>
      </c>
      <c r="M6" s="51" t="s">
        <v>3</v>
      </c>
      <c r="N6" s="50">
        <v>2020</v>
      </c>
      <c r="O6" s="50">
        <v>2021</v>
      </c>
      <c r="P6" s="51" t="s">
        <v>3</v>
      </c>
      <c r="Q6" s="50">
        <v>2020</v>
      </c>
      <c r="R6" s="50">
        <v>2021</v>
      </c>
      <c r="S6" s="51" t="s">
        <v>3</v>
      </c>
      <c r="T6" s="50">
        <v>2020</v>
      </c>
      <c r="U6" s="50">
        <v>2021</v>
      </c>
      <c r="V6" s="51" t="s">
        <v>3</v>
      </c>
      <c r="W6" s="50">
        <v>2020</v>
      </c>
      <c r="X6" s="50">
        <v>2021</v>
      </c>
      <c r="Y6" s="51" t="s">
        <v>3</v>
      </c>
      <c r="Z6" s="50">
        <v>2020</v>
      </c>
      <c r="AA6" s="50">
        <v>2021</v>
      </c>
      <c r="AB6" s="51" t="s">
        <v>3</v>
      </c>
    </row>
    <row r="7" spans="1:29" s="53" customFormat="1" ht="11.25" customHeight="1">
      <c r="A7" s="52" t="s">
        <v>9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2">
        <v>15</v>
      </c>
      <c r="Q7" s="52">
        <v>16</v>
      </c>
      <c r="R7" s="52">
        <v>17</v>
      </c>
      <c r="S7" s="52">
        <v>18</v>
      </c>
      <c r="T7" s="52">
        <v>19</v>
      </c>
      <c r="U7" s="52">
        <v>20</v>
      </c>
      <c r="V7" s="52">
        <v>21</v>
      </c>
      <c r="W7" s="52">
        <v>22</v>
      </c>
      <c r="X7" s="52">
        <v>23</v>
      </c>
      <c r="Y7" s="52">
        <v>24</v>
      </c>
      <c r="Z7" s="52">
        <v>25</v>
      </c>
      <c r="AA7" s="52">
        <v>26</v>
      </c>
      <c r="AB7" s="52">
        <v>27</v>
      </c>
    </row>
    <row r="8" spans="1:29" s="55" customFormat="1" ht="19.2" customHeight="1">
      <c r="A8" s="54" t="s">
        <v>66</v>
      </c>
      <c r="B8" s="251">
        <v>32602</v>
      </c>
      <c r="C8" s="251">
        <v>29747</v>
      </c>
      <c r="D8" s="252">
        <v>91.242868535672656</v>
      </c>
      <c r="E8" s="236">
        <v>17060</v>
      </c>
      <c r="F8" s="236">
        <v>16022</v>
      </c>
      <c r="G8" s="239">
        <v>93.91559202813599</v>
      </c>
      <c r="H8" s="236">
        <v>8866</v>
      </c>
      <c r="I8" s="236">
        <v>5570</v>
      </c>
      <c r="J8" s="227">
        <v>62.824272501691858</v>
      </c>
      <c r="K8" s="226">
        <v>911</v>
      </c>
      <c r="L8" s="236">
        <v>1010</v>
      </c>
      <c r="M8" s="227">
        <v>110.86717892425906</v>
      </c>
      <c r="N8" s="226">
        <v>736</v>
      </c>
      <c r="O8" s="226">
        <v>369</v>
      </c>
      <c r="P8" s="227">
        <v>50</v>
      </c>
      <c r="Q8" s="236">
        <v>15819</v>
      </c>
      <c r="R8" s="226">
        <v>14601</v>
      </c>
      <c r="S8" s="227">
        <v>92.300398255262664</v>
      </c>
      <c r="T8" s="226">
        <v>18980</v>
      </c>
      <c r="U8" s="226">
        <v>3820</v>
      </c>
      <c r="V8" s="227">
        <v>20.126448893572181</v>
      </c>
      <c r="W8" s="226">
        <v>6543</v>
      </c>
      <c r="X8" s="226">
        <v>3297</v>
      </c>
      <c r="Y8" s="227">
        <v>50.389729481889049</v>
      </c>
      <c r="Z8" s="226">
        <v>4914</v>
      </c>
      <c r="AA8" s="236">
        <v>2773</v>
      </c>
      <c r="AB8" s="228">
        <v>56.430606430606431</v>
      </c>
    </row>
    <row r="9" spans="1:29" ht="16.5" customHeight="1">
      <c r="A9" s="56" t="s">
        <v>67</v>
      </c>
      <c r="B9" s="242">
        <v>1173</v>
      </c>
      <c r="C9" s="229">
        <v>1045</v>
      </c>
      <c r="D9" s="230">
        <v>89.087809036658143</v>
      </c>
      <c r="E9" s="231">
        <v>965</v>
      </c>
      <c r="F9" s="231">
        <v>875</v>
      </c>
      <c r="G9" s="232">
        <v>90.673575129533674</v>
      </c>
      <c r="H9" s="231">
        <v>325</v>
      </c>
      <c r="I9" s="231">
        <v>280</v>
      </c>
      <c r="J9" s="232">
        <v>86.15384615384616</v>
      </c>
      <c r="K9" s="231">
        <v>12</v>
      </c>
      <c r="L9" s="234">
        <v>26</v>
      </c>
      <c r="M9" s="232">
        <v>216.66666666666666</v>
      </c>
      <c r="N9" s="231">
        <v>178</v>
      </c>
      <c r="O9" s="231">
        <v>10</v>
      </c>
      <c r="P9" s="232">
        <v>5.6179775280898872</v>
      </c>
      <c r="Q9" s="234">
        <v>756</v>
      </c>
      <c r="R9" s="231">
        <v>712</v>
      </c>
      <c r="S9" s="232">
        <v>94.179894179894177</v>
      </c>
      <c r="T9" s="231">
        <v>450</v>
      </c>
      <c r="U9" s="231">
        <v>257</v>
      </c>
      <c r="V9" s="232">
        <v>57.111111111111114</v>
      </c>
      <c r="W9" s="243">
        <v>451</v>
      </c>
      <c r="X9" s="231">
        <v>227</v>
      </c>
      <c r="Y9" s="232">
        <v>50.332594235033255</v>
      </c>
      <c r="Z9" s="231">
        <v>289</v>
      </c>
      <c r="AA9" s="234">
        <v>203</v>
      </c>
      <c r="AB9" s="233">
        <v>70.242214532871969</v>
      </c>
      <c r="AC9" s="57"/>
    </row>
    <row r="10" spans="1:29" ht="16.5" customHeight="1">
      <c r="A10" s="56" t="s">
        <v>68</v>
      </c>
      <c r="B10" s="242">
        <v>834</v>
      </c>
      <c r="C10" s="229">
        <v>772</v>
      </c>
      <c r="D10" s="230">
        <v>92.565947242206235</v>
      </c>
      <c r="E10" s="231">
        <v>552</v>
      </c>
      <c r="F10" s="231">
        <v>530</v>
      </c>
      <c r="G10" s="232">
        <v>96.014492753623188</v>
      </c>
      <c r="H10" s="231">
        <v>198</v>
      </c>
      <c r="I10" s="231">
        <v>129</v>
      </c>
      <c r="J10" s="232">
        <v>65.151515151515156</v>
      </c>
      <c r="K10" s="231">
        <v>20</v>
      </c>
      <c r="L10" s="234">
        <v>34</v>
      </c>
      <c r="M10" s="232">
        <v>170</v>
      </c>
      <c r="N10" s="231">
        <v>95</v>
      </c>
      <c r="O10" s="231">
        <v>9</v>
      </c>
      <c r="P10" s="232">
        <v>9.4736842105263168</v>
      </c>
      <c r="Q10" s="234">
        <v>464</v>
      </c>
      <c r="R10" s="231">
        <v>420</v>
      </c>
      <c r="S10" s="232">
        <v>90.517241379310349</v>
      </c>
      <c r="T10" s="231">
        <v>395</v>
      </c>
      <c r="U10" s="231">
        <v>161</v>
      </c>
      <c r="V10" s="232">
        <v>40.75949367088608</v>
      </c>
      <c r="W10" s="243">
        <v>221</v>
      </c>
      <c r="X10" s="231">
        <v>150</v>
      </c>
      <c r="Y10" s="232">
        <v>67.873303167420815</v>
      </c>
      <c r="Z10" s="231">
        <v>157</v>
      </c>
      <c r="AA10" s="234">
        <v>131</v>
      </c>
      <c r="AB10" s="233">
        <v>83.439490445859875</v>
      </c>
      <c r="AC10" s="57"/>
    </row>
    <row r="11" spans="1:29" ht="16.5" customHeight="1">
      <c r="A11" s="56" t="s">
        <v>69</v>
      </c>
      <c r="B11" s="242">
        <v>1675</v>
      </c>
      <c r="C11" s="229">
        <v>1654</v>
      </c>
      <c r="D11" s="230">
        <v>98.746268656716424</v>
      </c>
      <c r="E11" s="231">
        <v>702</v>
      </c>
      <c r="F11" s="231">
        <v>727</v>
      </c>
      <c r="G11" s="232">
        <v>103.56125356125357</v>
      </c>
      <c r="H11" s="231">
        <v>278</v>
      </c>
      <c r="I11" s="231">
        <v>141</v>
      </c>
      <c r="J11" s="232">
        <v>50.719424460431654</v>
      </c>
      <c r="K11" s="231">
        <v>36</v>
      </c>
      <c r="L11" s="234">
        <v>30</v>
      </c>
      <c r="M11" s="232">
        <v>83.333333333333343</v>
      </c>
      <c r="N11" s="231">
        <v>123</v>
      </c>
      <c r="O11" s="231">
        <v>35</v>
      </c>
      <c r="P11" s="232">
        <v>28.455284552845526</v>
      </c>
      <c r="Q11" s="234">
        <v>692</v>
      </c>
      <c r="R11" s="231">
        <v>689</v>
      </c>
      <c r="S11" s="232">
        <v>99.566473988439313</v>
      </c>
      <c r="T11" s="231">
        <v>1201</v>
      </c>
      <c r="U11" s="231">
        <v>211</v>
      </c>
      <c r="V11" s="232">
        <v>17.568692756036636</v>
      </c>
      <c r="W11" s="243">
        <v>184</v>
      </c>
      <c r="X11" s="231">
        <v>167</v>
      </c>
      <c r="Y11" s="232">
        <v>90.760869565217391</v>
      </c>
      <c r="Z11" s="231">
        <v>223</v>
      </c>
      <c r="AA11" s="234">
        <v>117</v>
      </c>
      <c r="AB11" s="233">
        <v>52.46636771300448</v>
      </c>
      <c r="AC11" s="57"/>
    </row>
    <row r="12" spans="1:29" ht="16.5" customHeight="1">
      <c r="A12" s="56" t="s">
        <v>70</v>
      </c>
      <c r="B12" s="242">
        <v>1867</v>
      </c>
      <c r="C12" s="229">
        <v>1804</v>
      </c>
      <c r="D12" s="230">
        <v>96.625602570969477</v>
      </c>
      <c r="E12" s="231">
        <v>596</v>
      </c>
      <c r="F12" s="231">
        <v>642</v>
      </c>
      <c r="G12" s="232">
        <v>107.71812080536914</v>
      </c>
      <c r="H12" s="231">
        <v>504</v>
      </c>
      <c r="I12" s="231">
        <v>237</v>
      </c>
      <c r="J12" s="232">
        <v>47.023809523809526</v>
      </c>
      <c r="K12" s="231">
        <v>27</v>
      </c>
      <c r="L12" s="234">
        <v>39</v>
      </c>
      <c r="M12" s="232">
        <v>144.44444444444443</v>
      </c>
      <c r="N12" s="231">
        <v>93</v>
      </c>
      <c r="O12" s="231">
        <v>7</v>
      </c>
      <c r="P12" s="232">
        <v>7.5268817204301079</v>
      </c>
      <c r="Q12" s="234">
        <v>533</v>
      </c>
      <c r="R12" s="231">
        <v>561</v>
      </c>
      <c r="S12" s="232">
        <v>105.25328330206378</v>
      </c>
      <c r="T12" s="231">
        <v>1431</v>
      </c>
      <c r="U12" s="231">
        <v>154</v>
      </c>
      <c r="V12" s="232">
        <v>10.761705101327742</v>
      </c>
      <c r="W12" s="243">
        <v>239</v>
      </c>
      <c r="X12" s="231">
        <v>116</v>
      </c>
      <c r="Y12" s="232">
        <v>48.535564853556487</v>
      </c>
      <c r="Z12" s="231">
        <v>189</v>
      </c>
      <c r="AA12" s="234">
        <v>104</v>
      </c>
      <c r="AB12" s="233">
        <v>55.026455026455025</v>
      </c>
      <c r="AC12" s="57"/>
    </row>
    <row r="13" spans="1:29" ht="16.5" customHeight="1">
      <c r="A13" s="56" t="s">
        <v>71</v>
      </c>
      <c r="B13" s="242">
        <v>2066</v>
      </c>
      <c r="C13" s="229">
        <v>2013</v>
      </c>
      <c r="D13" s="230">
        <v>97.434656340755083</v>
      </c>
      <c r="E13" s="231">
        <v>573</v>
      </c>
      <c r="F13" s="231">
        <v>718</v>
      </c>
      <c r="G13" s="232">
        <v>125.30541012216405</v>
      </c>
      <c r="H13" s="231">
        <v>384</v>
      </c>
      <c r="I13" s="231">
        <v>309</v>
      </c>
      <c r="J13" s="232">
        <v>80.46875</v>
      </c>
      <c r="K13" s="231">
        <v>30</v>
      </c>
      <c r="L13" s="234">
        <v>25</v>
      </c>
      <c r="M13" s="232">
        <v>83.333333333333343</v>
      </c>
      <c r="N13" s="231">
        <v>72</v>
      </c>
      <c r="O13" s="231">
        <v>4</v>
      </c>
      <c r="P13" s="232">
        <v>5.5555555555555554</v>
      </c>
      <c r="Q13" s="234">
        <v>561</v>
      </c>
      <c r="R13" s="231">
        <v>684</v>
      </c>
      <c r="S13" s="232">
        <v>121.92513368983957</v>
      </c>
      <c r="T13" s="231">
        <v>1539</v>
      </c>
      <c r="U13" s="231">
        <v>144</v>
      </c>
      <c r="V13" s="232">
        <v>9.3567251461988299</v>
      </c>
      <c r="W13" s="243">
        <v>183</v>
      </c>
      <c r="X13" s="231">
        <v>131</v>
      </c>
      <c r="Y13" s="232">
        <v>71.58469945355192</v>
      </c>
      <c r="Z13" s="231">
        <v>175</v>
      </c>
      <c r="AA13" s="234">
        <v>99</v>
      </c>
      <c r="AB13" s="233">
        <v>56.571428571428569</v>
      </c>
      <c r="AC13" s="57"/>
    </row>
    <row r="14" spans="1:29" ht="16.5" customHeight="1">
      <c r="A14" s="56" t="s">
        <v>72</v>
      </c>
      <c r="B14" s="242">
        <v>859</v>
      </c>
      <c r="C14" s="229">
        <v>806</v>
      </c>
      <c r="D14" s="230">
        <v>93.830034924330619</v>
      </c>
      <c r="E14" s="231">
        <v>426</v>
      </c>
      <c r="F14" s="231">
        <v>432</v>
      </c>
      <c r="G14" s="232">
        <v>101.40845070422534</v>
      </c>
      <c r="H14" s="231">
        <v>367</v>
      </c>
      <c r="I14" s="231">
        <v>166</v>
      </c>
      <c r="J14" s="232">
        <v>45.231607629427792</v>
      </c>
      <c r="K14" s="231">
        <v>55</v>
      </c>
      <c r="L14" s="234">
        <v>43</v>
      </c>
      <c r="M14" s="232">
        <v>78.181818181818187</v>
      </c>
      <c r="N14" s="231">
        <v>73</v>
      </c>
      <c r="O14" s="231">
        <v>0</v>
      </c>
      <c r="P14" s="232">
        <v>0</v>
      </c>
      <c r="Q14" s="234">
        <v>411</v>
      </c>
      <c r="R14" s="231">
        <v>406</v>
      </c>
      <c r="S14" s="232">
        <v>98.783454987834546</v>
      </c>
      <c r="T14" s="231">
        <v>489</v>
      </c>
      <c r="U14" s="231">
        <v>92</v>
      </c>
      <c r="V14" s="232">
        <v>18.813905930470348</v>
      </c>
      <c r="W14" s="243">
        <v>218</v>
      </c>
      <c r="X14" s="231">
        <v>70</v>
      </c>
      <c r="Y14" s="232">
        <v>32.11009174311927</v>
      </c>
      <c r="Z14" s="231">
        <v>92</v>
      </c>
      <c r="AA14" s="234">
        <v>64</v>
      </c>
      <c r="AB14" s="233">
        <v>69.565217391304344</v>
      </c>
      <c r="AC14" s="57"/>
    </row>
    <row r="15" spans="1:29" ht="16.5" customHeight="1">
      <c r="A15" s="56" t="s">
        <v>73</v>
      </c>
      <c r="B15" s="242">
        <v>1435</v>
      </c>
      <c r="C15" s="229">
        <v>1233</v>
      </c>
      <c r="D15" s="230">
        <v>85.923344947735188</v>
      </c>
      <c r="E15" s="231">
        <v>772</v>
      </c>
      <c r="F15" s="231">
        <v>634</v>
      </c>
      <c r="G15" s="232">
        <v>82.124352331606218</v>
      </c>
      <c r="H15" s="231">
        <v>405</v>
      </c>
      <c r="I15" s="231">
        <v>222</v>
      </c>
      <c r="J15" s="232">
        <v>54.814814814814817</v>
      </c>
      <c r="K15" s="231">
        <v>55</v>
      </c>
      <c r="L15" s="234">
        <v>27</v>
      </c>
      <c r="M15" s="232">
        <v>49.090909090909093</v>
      </c>
      <c r="N15" s="231">
        <v>124</v>
      </c>
      <c r="O15" s="231">
        <v>5</v>
      </c>
      <c r="P15" s="232">
        <v>4.032258064516129</v>
      </c>
      <c r="Q15" s="234">
        <v>748</v>
      </c>
      <c r="R15" s="231">
        <v>607</v>
      </c>
      <c r="S15" s="232">
        <v>81.149732620320862</v>
      </c>
      <c r="T15" s="231">
        <v>829</v>
      </c>
      <c r="U15" s="231">
        <v>162</v>
      </c>
      <c r="V15" s="232">
        <v>19.5416164053076</v>
      </c>
      <c r="W15" s="243">
        <v>325</v>
      </c>
      <c r="X15" s="231">
        <v>134</v>
      </c>
      <c r="Y15" s="232">
        <v>41.230769230769234</v>
      </c>
      <c r="Z15" s="231">
        <v>233</v>
      </c>
      <c r="AA15" s="234">
        <v>113</v>
      </c>
      <c r="AB15" s="233">
        <v>48.497854077253216</v>
      </c>
      <c r="AC15" s="57"/>
    </row>
    <row r="16" spans="1:29" ht="16.5" customHeight="1">
      <c r="A16" s="56" t="s">
        <v>74</v>
      </c>
      <c r="B16" s="242">
        <v>923</v>
      </c>
      <c r="C16" s="229">
        <v>932</v>
      </c>
      <c r="D16" s="230">
        <v>100.97508125677139</v>
      </c>
      <c r="E16" s="231">
        <v>579</v>
      </c>
      <c r="F16" s="231">
        <v>565</v>
      </c>
      <c r="G16" s="232">
        <v>97.582037996545765</v>
      </c>
      <c r="H16" s="231">
        <v>170</v>
      </c>
      <c r="I16" s="231">
        <v>157</v>
      </c>
      <c r="J16" s="232">
        <v>92.352941176470594</v>
      </c>
      <c r="K16" s="231">
        <v>28</v>
      </c>
      <c r="L16" s="234">
        <v>43</v>
      </c>
      <c r="M16" s="232">
        <v>153.57142857142858</v>
      </c>
      <c r="N16" s="231">
        <v>89</v>
      </c>
      <c r="O16" s="231">
        <v>15</v>
      </c>
      <c r="P16" s="232">
        <v>16.853932584269664</v>
      </c>
      <c r="Q16" s="234">
        <v>530</v>
      </c>
      <c r="R16" s="231">
        <v>517</v>
      </c>
      <c r="S16" s="232">
        <v>97.547169811320757</v>
      </c>
      <c r="T16" s="231">
        <v>573</v>
      </c>
      <c r="U16" s="231">
        <v>157</v>
      </c>
      <c r="V16" s="232">
        <v>27.399650959860384</v>
      </c>
      <c r="W16" s="243">
        <v>240</v>
      </c>
      <c r="X16" s="231">
        <v>136</v>
      </c>
      <c r="Y16" s="232">
        <v>56.666666666666664</v>
      </c>
      <c r="Z16" s="231">
        <v>190</v>
      </c>
      <c r="AA16" s="234">
        <v>110</v>
      </c>
      <c r="AB16" s="233">
        <v>57.894736842105267</v>
      </c>
      <c r="AC16" s="57"/>
    </row>
    <row r="17" spans="1:29" ht="16.5" customHeight="1">
      <c r="A17" s="56" t="s">
        <v>75</v>
      </c>
      <c r="B17" s="242">
        <v>672</v>
      </c>
      <c r="C17" s="229">
        <v>514</v>
      </c>
      <c r="D17" s="230">
        <v>76.488095238095227</v>
      </c>
      <c r="E17" s="231">
        <v>484</v>
      </c>
      <c r="F17" s="231">
        <v>459</v>
      </c>
      <c r="G17" s="232">
        <v>94.834710743801651</v>
      </c>
      <c r="H17" s="231">
        <v>235</v>
      </c>
      <c r="I17" s="231">
        <v>152</v>
      </c>
      <c r="J17" s="232">
        <v>64.680851063829792</v>
      </c>
      <c r="K17" s="231">
        <v>25</v>
      </c>
      <c r="L17" s="234">
        <v>29</v>
      </c>
      <c r="M17" s="232">
        <v>115.99999999999999</v>
      </c>
      <c r="N17" s="231">
        <v>92</v>
      </c>
      <c r="O17" s="231">
        <v>15</v>
      </c>
      <c r="P17" s="232">
        <v>16.304347826086957</v>
      </c>
      <c r="Q17" s="234">
        <v>475</v>
      </c>
      <c r="R17" s="231">
        <v>452</v>
      </c>
      <c r="S17" s="232">
        <v>95.15789473684211</v>
      </c>
      <c r="T17" s="231">
        <v>237</v>
      </c>
      <c r="U17" s="231">
        <v>86</v>
      </c>
      <c r="V17" s="232">
        <v>36.286919831223628</v>
      </c>
      <c r="W17" s="243">
        <v>247</v>
      </c>
      <c r="X17" s="231">
        <v>81</v>
      </c>
      <c r="Y17" s="232">
        <v>32.793522267206477</v>
      </c>
      <c r="Z17" s="231">
        <v>141</v>
      </c>
      <c r="AA17" s="234">
        <v>73</v>
      </c>
      <c r="AB17" s="233">
        <v>51.773049645390067</v>
      </c>
      <c r="AC17" s="57"/>
    </row>
    <row r="18" spans="1:29" ht="16.5" customHeight="1">
      <c r="A18" s="56" t="s">
        <v>76</v>
      </c>
      <c r="B18" s="242">
        <v>538</v>
      </c>
      <c r="C18" s="229">
        <v>392</v>
      </c>
      <c r="D18" s="230">
        <v>72.862453531598518</v>
      </c>
      <c r="E18" s="231">
        <v>318</v>
      </c>
      <c r="F18" s="231">
        <v>279</v>
      </c>
      <c r="G18" s="232">
        <v>87.735849056603783</v>
      </c>
      <c r="H18" s="231">
        <v>224</v>
      </c>
      <c r="I18" s="231">
        <v>122</v>
      </c>
      <c r="J18" s="232">
        <v>54.464285714285708</v>
      </c>
      <c r="K18" s="231">
        <v>26</v>
      </c>
      <c r="L18" s="234">
        <v>33</v>
      </c>
      <c r="M18" s="232">
        <v>126.92307692307692</v>
      </c>
      <c r="N18" s="231">
        <v>106</v>
      </c>
      <c r="O18" s="231">
        <v>7</v>
      </c>
      <c r="P18" s="232">
        <v>6.6037735849056602</v>
      </c>
      <c r="Q18" s="234">
        <v>273</v>
      </c>
      <c r="R18" s="231">
        <v>261</v>
      </c>
      <c r="S18" s="232">
        <v>95.604395604395606</v>
      </c>
      <c r="T18" s="231">
        <v>154</v>
      </c>
      <c r="U18" s="231">
        <v>75</v>
      </c>
      <c r="V18" s="232">
        <v>48.701298701298704</v>
      </c>
      <c r="W18" s="243">
        <v>140</v>
      </c>
      <c r="X18" s="231">
        <v>67</v>
      </c>
      <c r="Y18" s="232">
        <v>47.857142857142861</v>
      </c>
      <c r="Z18" s="231">
        <v>64</v>
      </c>
      <c r="AA18" s="234">
        <v>56</v>
      </c>
      <c r="AB18" s="233">
        <v>87.5</v>
      </c>
      <c r="AC18" s="57"/>
    </row>
    <row r="19" spans="1:29" ht="16.5" customHeight="1">
      <c r="A19" s="56" t="s">
        <v>77</v>
      </c>
      <c r="B19" s="242">
        <v>554</v>
      </c>
      <c r="C19" s="229">
        <v>532</v>
      </c>
      <c r="D19" s="230">
        <v>96.028880866425993</v>
      </c>
      <c r="E19" s="231">
        <v>346</v>
      </c>
      <c r="F19" s="231">
        <v>357</v>
      </c>
      <c r="G19" s="232">
        <v>103.17919075144508</v>
      </c>
      <c r="H19" s="231">
        <v>204</v>
      </c>
      <c r="I19" s="231">
        <v>186</v>
      </c>
      <c r="J19" s="232">
        <v>91.17647058823529</v>
      </c>
      <c r="K19" s="231">
        <v>24</v>
      </c>
      <c r="L19" s="234">
        <v>31</v>
      </c>
      <c r="M19" s="232">
        <v>129.16666666666669</v>
      </c>
      <c r="N19" s="231">
        <v>96</v>
      </c>
      <c r="O19" s="231">
        <v>23</v>
      </c>
      <c r="P19" s="232">
        <v>23.958333333333336</v>
      </c>
      <c r="Q19" s="234">
        <v>311</v>
      </c>
      <c r="R19" s="231">
        <v>348</v>
      </c>
      <c r="S19" s="232">
        <v>111.89710610932475</v>
      </c>
      <c r="T19" s="231">
        <v>265</v>
      </c>
      <c r="U19" s="231">
        <v>59</v>
      </c>
      <c r="V19" s="232">
        <v>22.264150943396228</v>
      </c>
      <c r="W19" s="243">
        <v>161</v>
      </c>
      <c r="X19" s="231">
        <v>58</v>
      </c>
      <c r="Y19" s="232">
        <v>36.024844720496894</v>
      </c>
      <c r="Z19" s="231">
        <v>74</v>
      </c>
      <c r="AA19" s="234">
        <v>46</v>
      </c>
      <c r="AB19" s="233">
        <v>62.162162162162161</v>
      </c>
      <c r="AC19" s="57"/>
    </row>
    <row r="20" spans="1:29" ht="16.5" customHeight="1">
      <c r="A20" s="56" t="s">
        <v>78</v>
      </c>
      <c r="B20" s="242">
        <v>1057</v>
      </c>
      <c r="C20" s="229">
        <v>981</v>
      </c>
      <c r="D20" s="230">
        <v>92.809839167455067</v>
      </c>
      <c r="E20" s="231">
        <v>767</v>
      </c>
      <c r="F20" s="231">
        <v>795</v>
      </c>
      <c r="G20" s="232">
        <v>103.65058670143416</v>
      </c>
      <c r="H20" s="231">
        <v>324</v>
      </c>
      <c r="I20" s="231">
        <v>181</v>
      </c>
      <c r="J20" s="232">
        <v>55.864197530864203</v>
      </c>
      <c r="K20" s="231">
        <v>37</v>
      </c>
      <c r="L20" s="234">
        <v>45</v>
      </c>
      <c r="M20" s="232">
        <v>121.62162162162163</v>
      </c>
      <c r="N20" s="231">
        <v>76</v>
      </c>
      <c r="O20" s="231">
        <v>2</v>
      </c>
      <c r="P20" s="232">
        <v>2.6315789473684208</v>
      </c>
      <c r="Q20" s="234">
        <v>729</v>
      </c>
      <c r="R20" s="231">
        <v>725</v>
      </c>
      <c r="S20" s="232">
        <v>99.451303155006855</v>
      </c>
      <c r="T20" s="231">
        <v>463</v>
      </c>
      <c r="U20" s="231">
        <v>240</v>
      </c>
      <c r="V20" s="232">
        <v>51.835853131749467</v>
      </c>
      <c r="W20" s="243">
        <v>295</v>
      </c>
      <c r="X20" s="231">
        <v>224</v>
      </c>
      <c r="Y20" s="232">
        <v>75.932203389830505</v>
      </c>
      <c r="Z20" s="231">
        <v>281</v>
      </c>
      <c r="AA20" s="234">
        <v>194</v>
      </c>
      <c r="AB20" s="233">
        <v>69.039145907473312</v>
      </c>
      <c r="AC20" s="57"/>
    </row>
    <row r="21" spans="1:29" ht="16.5" customHeight="1">
      <c r="A21" s="56" t="s">
        <v>79</v>
      </c>
      <c r="B21" s="242">
        <v>395</v>
      </c>
      <c r="C21" s="229">
        <v>381</v>
      </c>
      <c r="D21" s="230">
        <v>96.455696202531655</v>
      </c>
      <c r="E21" s="231">
        <v>330</v>
      </c>
      <c r="F21" s="231">
        <v>327</v>
      </c>
      <c r="G21" s="232">
        <v>99.090909090909093</v>
      </c>
      <c r="H21" s="231">
        <v>82</v>
      </c>
      <c r="I21" s="231">
        <v>93</v>
      </c>
      <c r="J21" s="232">
        <v>113.41463414634146</v>
      </c>
      <c r="K21" s="231">
        <v>19</v>
      </c>
      <c r="L21" s="234">
        <v>32</v>
      </c>
      <c r="M21" s="232">
        <v>168.42105263157893</v>
      </c>
      <c r="N21" s="231">
        <v>71</v>
      </c>
      <c r="O21" s="231">
        <v>2</v>
      </c>
      <c r="P21" s="232">
        <v>2.8169014084507045</v>
      </c>
      <c r="Q21" s="234">
        <v>320</v>
      </c>
      <c r="R21" s="231">
        <v>313</v>
      </c>
      <c r="S21" s="232">
        <v>97.8125</v>
      </c>
      <c r="T21" s="231">
        <v>159</v>
      </c>
      <c r="U21" s="231">
        <v>93</v>
      </c>
      <c r="V21" s="232">
        <v>58.490566037735846</v>
      </c>
      <c r="W21" s="243">
        <v>149</v>
      </c>
      <c r="X21" s="231">
        <v>90</v>
      </c>
      <c r="Y21" s="232">
        <v>60.402684563758392</v>
      </c>
      <c r="Z21" s="231">
        <v>97</v>
      </c>
      <c r="AA21" s="234">
        <v>79</v>
      </c>
      <c r="AB21" s="233">
        <v>81.44329896907216</v>
      </c>
      <c r="AC21" s="57"/>
    </row>
    <row r="22" spans="1:29" ht="16.5" customHeight="1">
      <c r="A22" s="56" t="s">
        <v>80</v>
      </c>
      <c r="B22" s="242">
        <v>830</v>
      </c>
      <c r="C22" s="229">
        <v>740</v>
      </c>
      <c r="D22" s="230">
        <v>89.156626506024097</v>
      </c>
      <c r="E22" s="231">
        <v>543</v>
      </c>
      <c r="F22" s="231">
        <v>501</v>
      </c>
      <c r="G22" s="232">
        <v>92.265193370165747</v>
      </c>
      <c r="H22" s="231">
        <v>131</v>
      </c>
      <c r="I22" s="231">
        <v>131</v>
      </c>
      <c r="J22" s="232">
        <v>100</v>
      </c>
      <c r="K22" s="231">
        <v>15</v>
      </c>
      <c r="L22" s="234">
        <v>31</v>
      </c>
      <c r="M22" s="232">
        <v>206.66666666666669</v>
      </c>
      <c r="N22" s="231">
        <v>76</v>
      </c>
      <c r="O22" s="231">
        <v>3</v>
      </c>
      <c r="P22" s="232">
        <v>3.9473684210526314</v>
      </c>
      <c r="Q22" s="234">
        <v>496</v>
      </c>
      <c r="R22" s="231">
        <v>474</v>
      </c>
      <c r="S22" s="232">
        <v>95.564516129032256</v>
      </c>
      <c r="T22" s="231">
        <v>497</v>
      </c>
      <c r="U22" s="231">
        <v>114</v>
      </c>
      <c r="V22" s="232">
        <v>22.937625754527165</v>
      </c>
      <c r="W22" s="243">
        <v>169</v>
      </c>
      <c r="X22" s="231">
        <v>109</v>
      </c>
      <c r="Y22" s="232">
        <v>64.497041420118336</v>
      </c>
      <c r="Z22" s="231">
        <v>232</v>
      </c>
      <c r="AA22" s="234">
        <v>95</v>
      </c>
      <c r="AB22" s="233">
        <v>40.948275862068968</v>
      </c>
      <c r="AC22" s="57"/>
    </row>
    <row r="23" spans="1:29" ht="16.5" customHeight="1">
      <c r="A23" s="56" t="s">
        <v>81</v>
      </c>
      <c r="B23" s="242">
        <v>401</v>
      </c>
      <c r="C23" s="229">
        <v>348</v>
      </c>
      <c r="D23" s="230">
        <v>86.78304239401497</v>
      </c>
      <c r="E23" s="231">
        <v>373</v>
      </c>
      <c r="F23" s="231">
        <v>322</v>
      </c>
      <c r="G23" s="232">
        <v>86.327077747989279</v>
      </c>
      <c r="H23" s="231">
        <v>112</v>
      </c>
      <c r="I23" s="231">
        <v>100</v>
      </c>
      <c r="J23" s="232">
        <v>89.285714285714292</v>
      </c>
      <c r="K23" s="231">
        <v>45</v>
      </c>
      <c r="L23" s="234">
        <v>42</v>
      </c>
      <c r="M23" s="232">
        <v>93.333333333333329</v>
      </c>
      <c r="N23" s="231">
        <v>73</v>
      </c>
      <c r="O23" s="231">
        <v>5</v>
      </c>
      <c r="P23" s="232">
        <v>6.8493150684931505</v>
      </c>
      <c r="Q23" s="234">
        <v>365</v>
      </c>
      <c r="R23" s="231">
        <v>295</v>
      </c>
      <c r="S23" s="232">
        <v>80.821917808219183</v>
      </c>
      <c r="T23" s="231">
        <v>150</v>
      </c>
      <c r="U23" s="231">
        <v>96</v>
      </c>
      <c r="V23" s="232">
        <v>64</v>
      </c>
      <c r="W23" s="243">
        <v>215</v>
      </c>
      <c r="X23" s="231">
        <v>89</v>
      </c>
      <c r="Y23" s="232">
        <v>41.395348837209298</v>
      </c>
      <c r="Z23" s="231">
        <v>112</v>
      </c>
      <c r="AA23" s="234">
        <v>74</v>
      </c>
      <c r="AB23" s="233">
        <v>66.071428571428569</v>
      </c>
      <c r="AC23" s="57"/>
    </row>
    <row r="24" spans="1:29" ht="16.5" customHeight="1">
      <c r="A24" s="56" t="s">
        <v>82</v>
      </c>
      <c r="B24" s="242">
        <v>333</v>
      </c>
      <c r="C24" s="229">
        <v>301</v>
      </c>
      <c r="D24" s="230">
        <v>90.39039039039038</v>
      </c>
      <c r="E24" s="231">
        <v>249</v>
      </c>
      <c r="F24" s="231">
        <v>269</v>
      </c>
      <c r="G24" s="232">
        <v>108.03212851405624</v>
      </c>
      <c r="H24" s="231">
        <v>129</v>
      </c>
      <c r="I24" s="231">
        <v>92</v>
      </c>
      <c r="J24" s="232">
        <v>71.31782945736434</v>
      </c>
      <c r="K24" s="231">
        <v>20</v>
      </c>
      <c r="L24" s="234">
        <v>27</v>
      </c>
      <c r="M24" s="232">
        <v>135</v>
      </c>
      <c r="N24" s="231">
        <v>92</v>
      </c>
      <c r="O24" s="231">
        <v>3</v>
      </c>
      <c r="P24" s="232">
        <v>3.2608695652173911</v>
      </c>
      <c r="Q24" s="234">
        <v>222</v>
      </c>
      <c r="R24" s="231">
        <v>234</v>
      </c>
      <c r="S24" s="232">
        <v>105.40540540540539</v>
      </c>
      <c r="T24" s="231">
        <v>105</v>
      </c>
      <c r="U24" s="231">
        <v>63</v>
      </c>
      <c r="V24" s="232">
        <v>60</v>
      </c>
      <c r="W24" s="243">
        <v>119</v>
      </c>
      <c r="X24" s="231">
        <v>61</v>
      </c>
      <c r="Y24" s="232">
        <v>51.260504201680668</v>
      </c>
      <c r="Z24" s="231">
        <v>62</v>
      </c>
      <c r="AA24" s="234">
        <v>45</v>
      </c>
      <c r="AB24" s="233">
        <v>72.58064516129032</v>
      </c>
      <c r="AC24" s="57"/>
    </row>
    <row r="25" spans="1:29" ht="16.5" customHeight="1">
      <c r="A25" s="56" t="s">
        <v>83</v>
      </c>
      <c r="B25" s="242">
        <v>492</v>
      </c>
      <c r="C25" s="229">
        <v>446</v>
      </c>
      <c r="D25" s="230">
        <v>90.650406504065046</v>
      </c>
      <c r="E25" s="231">
        <v>408</v>
      </c>
      <c r="F25" s="231">
        <v>385</v>
      </c>
      <c r="G25" s="232">
        <v>94.362745098039213</v>
      </c>
      <c r="H25" s="231">
        <v>152</v>
      </c>
      <c r="I25" s="231">
        <v>139</v>
      </c>
      <c r="J25" s="232">
        <v>91.44736842105263</v>
      </c>
      <c r="K25" s="231">
        <v>23</v>
      </c>
      <c r="L25" s="234">
        <v>20</v>
      </c>
      <c r="M25" s="232">
        <v>86.956521739130437</v>
      </c>
      <c r="N25" s="231">
        <v>97</v>
      </c>
      <c r="O25" s="231">
        <v>16</v>
      </c>
      <c r="P25" s="232">
        <v>16.494845360824741</v>
      </c>
      <c r="Q25" s="234">
        <v>394</v>
      </c>
      <c r="R25" s="231">
        <v>368</v>
      </c>
      <c r="S25" s="232">
        <v>93.401015228426402</v>
      </c>
      <c r="T25" s="231">
        <v>177</v>
      </c>
      <c r="U25" s="231">
        <v>91</v>
      </c>
      <c r="V25" s="232">
        <v>51.41242937853108</v>
      </c>
      <c r="W25" s="243">
        <v>195</v>
      </c>
      <c r="X25" s="231">
        <v>86</v>
      </c>
      <c r="Y25" s="232">
        <v>44.102564102564102</v>
      </c>
      <c r="Z25" s="231">
        <v>124</v>
      </c>
      <c r="AA25" s="234">
        <v>75</v>
      </c>
      <c r="AB25" s="233">
        <v>60.483870967741936</v>
      </c>
      <c r="AC25" s="57"/>
    </row>
    <row r="26" spans="1:29" ht="16.5" customHeight="1">
      <c r="A26" s="56" t="s">
        <v>84</v>
      </c>
      <c r="B26" s="242">
        <v>652</v>
      </c>
      <c r="C26" s="229">
        <v>652</v>
      </c>
      <c r="D26" s="230">
        <v>100</v>
      </c>
      <c r="E26" s="231">
        <v>337</v>
      </c>
      <c r="F26" s="231">
        <v>385</v>
      </c>
      <c r="G26" s="232">
        <v>114.2433234421365</v>
      </c>
      <c r="H26" s="231">
        <v>187</v>
      </c>
      <c r="I26" s="231">
        <v>185</v>
      </c>
      <c r="J26" s="232">
        <v>98.930481283422452</v>
      </c>
      <c r="K26" s="231">
        <v>34</v>
      </c>
      <c r="L26" s="234">
        <v>36</v>
      </c>
      <c r="M26" s="232">
        <v>105.88235294117648</v>
      </c>
      <c r="N26" s="231">
        <v>112</v>
      </c>
      <c r="O26" s="231">
        <v>48</v>
      </c>
      <c r="P26" s="232">
        <v>42.857142857142854</v>
      </c>
      <c r="Q26" s="234">
        <v>281</v>
      </c>
      <c r="R26" s="231">
        <v>313</v>
      </c>
      <c r="S26" s="232">
        <v>111.38790035587189</v>
      </c>
      <c r="T26" s="231">
        <v>354</v>
      </c>
      <c r="U26" s="231">
        <v>79</v>
      </c>
      <c r="V26" s="232">
        <v>22.316384180790962</v>
      </c>
      <c r="W26" s="243">
        <v>171</v>
      </c>
      <c r="X26" s="231">
        <v>69</v>
      </c>
      <c r="Y26" s="232">
        <v>40.350877192982452</v>
      </c>
      <c r="Z26" s="231">
        <v>81</v>
      </c>
      <c r="AA26" s="234">
        <v>62</v>
      </c>
      <c r="AB26" s="233">
        <v>76.543209876543202</v>
      </c>
      <c r="AC26" s="57"/>
    </row>
    <row r="27" spans="1:29" ht="16.5" customHeight="1">
      <c r="A27" s="56" t="s">
        <v>85</v>
      </c>
      <c r="B27" s="242">
        <v>567</v>
      </c>
      <c r="C27" s="229">
        <v>533</v>
      </c>
      <c r="D27" s="230">
        <v>94.003527336860671</v>
      </c>
      <c r="E27" s="231">
        <v>409</v>
      </c>
      <c r="F27" s="231">
        <v>355</v>
      </c>
      <c r="G27" s="232">
        <v>86.797066014669923</v>
      </c>
      <c r="H27" s="231">
        <v>127</v>
      </c>
      <c r="I27" s="231">
        <v>117</v>
      </c>
      <c r="J27" s="232">
        <v>92.125984251968504</v>
      </c>
      <c r="K27" s="231">
        <v>52</v>
      </c>
      <c r="L27" s="234">
        <v>43</v>
      </c>
      <c r="M27" s="232">
        <v>82.692307692307693</v>
      </c>
      <c r="N27" s="231">
        <v>105</v>
      </c>
      <c r="O27" s="231">
        <v>5</v>
      </c>
      <c r="P27" s="232">
        <v>4.7619047619047619</v>
      </c>
      <c r="Q27" s="234">
        <v>367</v>
      </c>
      <c r="R27" s="231">
        <v>324</v>
      </c>
      <c r="S27" s="232">
        <v>88.283378746594011</v>
      </c>
      <c r="T27" s="231">
        <v>255</v>
      </c>
      <c r="U27" s="231">
        <v>93</v>
      </c>
      <c r="V27" s="232">
        <v>36.470588235294116</v>
      </c>
      <c r="W27" s="243">
        <v>200</v>
      </c>
      <c r="X27" s="231">
        <v>72</v>
      </c>
      <c r="Y27" s="232">
        <v>36</v>
      </c>
      <c r="Z27" s="231">
        <v>86</v>
      </c>
      <c r="AA27" s="234">
        <v>63</v>
      </c>
      <c r="AB27" s="233">
        <v>73.255813953488371</v>
      </c>
      <c r="AC27" s="57"/>
    </row>
    <row r="28" spans="1:29" ht="16.5" customHeight="1">
      <c r="A28" s="56" t="s">
        <v>86</v>
      </c>
      <c r="B28" s="242">
        <v>760</v>
      </c>
      <c r="C28" s="229">
        <v>697</v>
      </c>
      <c r="D28" s="230">
        <v>91.71052631578948</v>
      </c>
      <c r="E28" s="231">
        <v>459</v>
      </c>
      <c r="F28" s="231">
        <v>404</v>
      </c>
      <c r="G28" s="232">
        <v>88.017429193899773</v>
      </c>
      <c r="H28" s="231">
        <v>268</v>
      </c>
      <c r="I28" s="231">
        <v>209</v>
      </c>
      <c r="J28" s="232">
        <v>77.985074626865668</v>
      </c>
      <c r="K28" s="231">
        <v>63</v>
      </c>
      <c r="L28" s="234">
        <v>39</v>
      </c>
      <c r="M28" s="232">
        <v>61.904761904761905</v>
      </c>
      <c r="N28" s="231">
        <v>87</v>
      </c>
      <c r="O28" s="231">
        <v>30</v>
      </c>
      <c r="P28" s="232">
        <v>34.482758620689658</v>
      </c>
      <c r="Q28" s="234">
        <v>437</v>
      </c>
      <c r="R28" s="231">
        <v>383</v>
      </c>
      <c r="S28" s="232">
        <v>87.643020594965677</v>
      </c>
      <c r="T28" s="231">
        <v>404</v>
      </c>
      <c r="U28" s="231">
        <v>80</v>
      </c>
      <c r="V28" s="232">
        <v>19.801980198019802</v>
      </c>
      <c r="W28" s="243">
        <v>204</v>
      </c>
      <c r="X28" s="231">
        <v>64</v>
      </c>
      <c r="Y28" s="232">
        <v>31.372549019607842</v>
      </c>
      <c r="Z28" s="231">
        <v>94</v>
      </c>
      <c r="AA28" s="234">
        <v>59</v>
      </c>
      <c r="AB28" s="233">
        <v>62.765957446808507</v>
      </c>
      <c r="AC28" s="57"/>
    </row>
    <row r="29" spans="1:29" ht="16.5" customHeight="1">
      <c r="A29" s="56" t="s">
        <v>87</v>
      </c>
      <c r="B29" s="242">
        <v>484</v>
      </c>
      <c r="C29" s="229">
        <v>433</v>
      </c>
      <c r="D29" s="230">
        <v>89.462809917355372</v>
      </c>
      <c r="E29" s="231">
        <v>409</v>
      </c>
      <c r="F29" s="231">
        <v>357</v>
      </c>
      <c r="G29" s="232">
        <v>87.286063569682142</v>
      </c>
      <c r="H29" s="231">
        <v>130</v>
      </c>
      <c r="I29" s="231">
        <v>108</v>
      </c>
      <c r="J29" s="232">
        <v>83.07692307692308</v>
      </c>
      <c r="K29" s="231">
        <v>27</v>
      </c>
      <c r="L29" s="234">
        <v>15</v>
      </c>
      <c r="M29" s="232">
        <v>55.555555555555557</v>
      </c>
      <c r="N29" s="231">
        <v>97</v>
      </c>
      <c r="O29" s="231">
        <v>4</v>
      </c>
      <c r="P29" s="232">
        <v>4.1237113402061851</v>
      </c>
      <c r="Q29" s="234">
        <v>391</v>
      </c>
      <c r="R29" s="231">
        <v>345</v>
      </c>
      <c r="S29" s="232">
        <v>88.235294117647058</v>
      </c>
      <c r="T29" s="231">
        <v>205</v>
      </c>
      <c r="U29" s="231">
        <v>96</v>
      </c>
      <c r="V29" s="232">
        <v>46.829268292682933</v>
      </c>
      <c r="W29" s="243">
        <v>173</v>
      </c>
      <c r="X29" s="231">
        <v>83</v>
      </c>
      <c r="Y29" s="232">
        <v>47.97687861271676</v>
      </c>
      <c r="Z29" s="231">
        <v>129</v>
      </c>
      <c r="AA29" s="234">
        <v>79</v>
      </c>
      <c r="AB29" s="233">
        <v>61.240310077519375</v>
      </c>
      <c r="AC29" s="57"/>
    </row>
    <row r="30" spans="1:29" ht="16.5" customHeight="1">
      <c r="A30" s="56" t="s">
        <v>88</v>
      </c>
      <c r="B30" s="242">
        <v>965</v>
      </c>
      <c r="C30" s="229">
        <v>900</v>
      </c>
      <c r="D30" s="230">
        <v>93.264248704663217</v>
      </c>
      <c r="E30" s="231">
        <v>677</v>
      </c>
      <c r="F30" s="231">
        <v>616</v>
      </c>
      <c r="G30" s="232">
        <v>90.989660265878882</v>
      </c>
      <c r="H30" s="231">
        <v>188</v>
      </c>
      <c r="I30" s="231">
        <v>174</v>
      </c>
      <c r="J30" s="232">
        <v>92.553191489361694</v>
      </c>
      <c r="K30" s="231">
        <v>19</v>
      </c>
      <c r="L30" s="234">
        <v>37</v>
      </c>
      <c r="M30" s="232">
        <v>194.73684210526315</v>
      </c>
      <c r="N30" s="231">
        <v>77</v>
      </c>
      <c r="O30" s="231">
        <v>23</v>
      </c>
      <c r="P30" s="232">
        <v>29.870129870129869</v>
      </c>
      <c r="Q30" s="234">
        <v>606</v>
      </c>
      <c r="R30" s="231">
        <v>498</v>
      </c>
      <c r="S30" s="232">
        <v>82.178217821782169</v>
      </c>
      <c r="T30" s="231">
        <v>487</v>
      </c>
      <c r="U30" s="231">
        <v>160</v>
      </c>
      <c r="V30" s="232">
        <v>32.854209445585212</v>
      </c>
      <c r="W30" s="243">
        <v>268</v>
      </c>
      <c r="X30" s="231">
        <v>125</v>
      </c>
      <c r="Y30" s="232">
        <v>46.64179104477612</v>
      </c>
      <c r="Z30" s="231">
        <v>221</v>
      </c>
      <c r="AA30" s="234">
        <v>111</v>
      </c>
      <c r="AB30" s="233">
        <v>50.226244343891402</v>
      </c>
      <c r="AC30" s="57"/>
    </row>
    <row r="31" spans="1:29" s="61" customFormat="1" ht="16.5" customHeight="1">
      <c r="A31" s="59" t="s">
        <v>89</v>
      </c>
      <c r="B31" s="242">
        <v>837</v>
      </c>
      <c r="C31" s="229">
        <v>740</v>
      </c>
      <c r="D31" s="230">
        <v>88.410991636798087</v>
      </c>
      <c r="E31" s="231">
        <v>451</v>
      </c>
      <c r="F31" s="231">
        <v>436</v>
      </c>
      <c r="G31" s="232">
        <v>96.674057649667418</v>
      </c>
      <c r="H31" s="231">
        <v>282</v>
      </c>
      <c r="I31" s="231">
        <v>219</v>
      </c>
      <c r="J31" s="232">
        <v>77.659574468085097</v>
      </c>
      <c r="K31" s="231">
        <v>24</v>
      </c>
      <c r="L31" s="234">
        <v>28</v>
      </c>
      <c r="M31" s="232">
        <v>116.66666666666667</v>
      </c>
      <c r="N31" s="231">
        <v>74</v>
      </c>
      <c r="O31" s="231">
        <v>2</v>
      </c>
      <c r="P31" s="232">
        <v>2.7027027027027026</v>
      </c>
      <c r="Q31" s="234">
        <v>435</v>
      </c>
      <c r="R31" s="231">
        <v>365</v>
      </c>
      <c r="S31" s="232">
        <v>83.908045977011497</v>
      </c>
      <c r="T31" s="231">
        <v>412</v>
      </c>
      <c r="U31" s="231">
        <v>71</v>
      </c>
      <c r="V31" s="232">
        <v>17.233009708737864</v>
      </c>
      <c r="W31" s="244">
        <v>208</v>
      </c>
      <c r="X31" s="231">
        <v>68</v>
      </c>
      <c r="Y31" s="232">
        <v>32.692307692307693</v>
      </c>
      <c r="Z31" s="231">
        <v>118</v>
      </c>
      <c r="AA31" s="234">
        <v>56</v>
      </c>
      <c r="AB31" s="233">
        <v>47.457627118644069</v>
      </c>
      <c r="AC31" s="60"/>
    </row>
    <row r="32" spans="1:29" ht="16.5" customHeight="1">
      <c r="A32" s="56" t="s">
        <v>90</v>
      </c>
      <c r="B32" s="242">
        <v>465</v>
      </c>
      <c r="C32" s="229">
        <v>379</v>
      </c>
      <c r="D32" s="230">
        <v>81.505376344086017</v>
      </c>
      <c r="E32" s="231">
        <v>381</v>
      </c>
      <c r="F32" s="231">
        <v>352</v>
      </c>
      <c r="G32" s="232">
        <v>92.388451443569551</v>
      </c>
      <c r="H32" s="231">
        <v>141</v>
      </c>
      <c r="I32" s="231">
        <v>92</v>
      </c>
      <c r="J32" s="232">
        <v>65.248226950354621</v>
      </c>
      <c r="K32" s="231">
        <v>9</v>
      </c>
      <c r="L32" s="234">
        <v>28</v>
      </c>
      <c r="M32" s="232">
        <v>311.11111111111114</v>
      </c>
      <c r="N32" s="231">
        <v>79</v>
      </c>
      <c r="O32" s="231">
        <v>9</v>
      </c>
      <c r="P32" s="232">
        <v>11.39240506329114</v>
      </c>
      <c r="Q32" s="234">
        <v>374</v>
      </c>
      <c r="R32" s="231">
        <v>334</v>
      </c>
      <c r="S32" s="232">
        <v>89.304812834224606</v>
      </c>
      <c r="T32" s="231">
        <v>164</v>
      </c>
      <c r="U32" s="231">
        <v>85</v>
      </c>
      <c r="V32" s="232">
        <v>51.829268292682926</v>
      </c>
      <c r="W32" s="243">
        <v>191</v>
      </c>
      <c r="X32" s="231">
        <v>82</v>
      </c>
      <c r="Y32" s="232">
        <v>42.931937172774873</v>
      </c>
      <c r="Z32" s="231">
        <v>131</v>
      </c>
      <c r="AA32" s="234">
        <v>76</v>
      </c>
      <c r="AB32" s="233">
        <v>58.015267175572518</v>
      </c>
      <c r="AC32" s="57"/>
    </row>
    <row r="33" spans="1:29" ht="16.5" customHeight="1">
      <c r="A33" s="56" t="s">
        <v>91</v>
      </c>
      <c r="B33" s="242">
        <v>460</v>
      </c>
      <c r="C33" s="229">
        <v>430</v>
      </c>
      <c r="D33" s="230">
        <v>93.478260869565219</v>
      </c>
      <c r="E33" s="231">
        <v>265</v>
      </c>
      <c r="F33" s="231">
        <v>265</v>
      </c>
      <c r="G33" s="232">
        <v>100</v>
      </c>
      <c r="H33" s="231">
        <v>103</v>
      </c>
      <c r="I33" s="231">
        <v>79</v>
      </c>
      <c r="J33" s="232">
        <v>76.699029126213588</v>
      </c>
      <c r="K33" s="231">
        <v>14</v>
      </c>
      <c r="L33" s="234">
        <v>20</v>
      </c>
      <c r="M33" s="232">
        <v>142.85714285714286</v>
      </c>
      <c r="N33" s="231">
        <v>101</v>
      </c>
      <c r="O33" s="231">
        <v>36</v>
      </c>
      <c r="P33" s="232">
        <v>35.64356435643564</v>
      </c>
      <c r="Q33" s="234">
        <v>254</v>
      </c>
      <c r="R33" s="231">
        <v>251</v>
      </c>
      <c r="S33" s="232">
        <v>98.818897637795274</v>
      </c>
      <c r="T33" s="231">
        <v>248</v>
      </c>
      <c r="U33" s="231">
        <v>66</v>
      </c>
      <c r="V33" s="232">
        <v>26.612903225806448</v>
      </c>
      <c r="W33" s="243">
        <v>118</v>
      </c>
      <c r="X33" s="231">
        <v>65</v>
      </c>
      <c r="Y33" s="232">
        <v>55.084745762711862</v>
      </c>
      <c r="Z33" s="231">
        <v>87</v>
      </c>
      <c r="AA33" s="234">
        <v>59</v>
      </c>
      <c r="AB33" s="233">
        <v>67.81609195402298</v>
      </c>
      <c r="AC33" s="57"/>
    </row>
    <row r="34" spans="1:29" ht="18" customHeight="1">
      <c r="A34" s="59" t="s">
        <v>92</v>
      </c>
      <c r="B34" s="242">
        <v>510</v>
      </c>
      <c r="C34" s="229">
        <v>479</v>
      </c>
      <c r="D34" s="230">
        <v>93.921568627450981</v>
      </c>
      <c r="E34" s="231">
        <v>372</v>
      </c>
      <c r="F34" s="231">
        <v>378</v>
      </c>
      <c r="G34" s="232">
        <v>101.61290322580645</v>
      </c>
      <c r="H34" s="231">
        <v>164</v>
      </c>
      <c r="I34" s="231">
        <v>170</v>
      </c>
      <c r="J34" s="232">
        <v>103.65853658536585</v>
      </c>
      <c r="K34" s="231">
        <v>33</v>
      </c>
      <c r="L34" s="234">
        <v>31</v>
      </c>
      <c r="M34" s="232">
        <v>93.939393939393938</v>
      </c>
      <c r="N34" s="231">
        <v>105</v>
      </c>
      <c r="O34" s="231">
        <v>22</v>
      </c>
      <c r="P34" s="232">
        <v>20.952380952380953</v>
      </c>
      <c r="Q34" s="234">
        <v>364</v>
      </c>
      <c r="R34" s="231">
        <v>358</v>
      </c>
      <c r="S34" s="232">
        <v>98.35164835164835</v>
      </c>
      <c r="T34" s="231">
        <v>167</v>
      </c>
      <c r="U34" s="231">
        <v>77</v>
      </c>
      <c r="V34" s="232">
        <v>46.107784431137731</v>
      </c>
      <c r="W34" s="243">
        <v>187</v>
      </c>
      <c r="X34" s="231">
        <v>64</v>
      </c>
      <c r="Y34" s="232">
        <v>34.224598930481278</v>
      </c>
      <c r="Z34" s="231">
        <v>92</v>
      </c>
      <c r="AA34" s="234">
        <v>59</v>
      </c>
      <c r="AB34" s="233">
        <v>64.130434782608688</v>
      </c>
    </row>
    <row r="35" spans="1:29" ht="18" customHeight="1">
      <c r="A35" s="56" t="s">
        <v>93</v>
      </c>
      <c r="B35" s="242">
        <v>501</v>
      </c>
      <c r="C35" s="229">
        <v>396</v>
      </c>
      <c r="D35" s="230">
        <v>79.041916167664667</v>
      </c>
      <c r="E35" s="231">
        <v>352</v>
      </c>
      <c r="F35" s="231">
        <v>317</v>
      </c>
      <c r="G35" s="232">
        <v>90.056818181818173</v>
      </c>
      <c r="H35" s="231">
        <v>197</v>
      </c>
      <c r="I35" s="231">
        <v>168</v>
      </c>
      <c r="J35" s="232">
        <v>85.279187817258887</v>
      </c>
      <c r="K35" s="231">
        <v>27</v>
      </c>
      <c r="L35" s="234">
        <v>27</v>
      </c>
      <c r="M35" s="232">
        <v>100</v>
      </c>
      <c r="N35" s="231">
        <v>72</v>
      </c>
      <c r="O35" s="231">
        <v>0</v>
      </c>
      <c r="P35" s="232">
        <v>0</v>
      </c>
      <c r="Q35" s="234">
        <v>322</v>
      </c>
      <c r="R35" s="231">
        <v>302</v>
      </c>
      <c r="S35" s="232">
        <v>93.788819875776397</v>
      </c>
      <c r="T35" s="231">
        <v>150</v>
      </c>
      <c r="U35" s="231">
        <v>65</v>
      </c>
      <c r="V35" s="232">
        <v>43.333333333333336</v>
      </c>
      <c r="W35" s="244">
        <v>162</v>
      </c>
      <c r="X35" s="231">
        <v>61</v>
      </c>
      <c r="Y35" s="232">
        <v>37.654320987654323</v>
      </c>
      <c r="Z35" s="231">
        <v>101</v>
      </c>
      <c r="AA35" s="234">
        <v>53</v>
      </c>
      <c r="AB35" s="233">
        <v>52.475247524752476</v>
      </c>
    </row>
    <row r="36" spans="1:29" ht="18.75" customHeight="1">
      <c r="A36" s="56" t="s">
        <v>94</v>
      </c>
      <c r="B36" s="242">
        <v>856</v>
      </c>
      <c r="C36" s="229">
        <v>684</v>
      </c>
      <c r="D36" s="230">
        <v>79.90654205607477</v>
      </c>
      <c r="E36" s="231">
        <v>613</v>
      </c>
      <c r="F36" s="231">
        <v>625</v>
      </c>
      <c r="G36" s="232">
        <v>101.95758564437195</v>
      </c>
      <c r="H36" s="231">
        <v>334</v>
      </c>
      <c r="I36" s="231">
        <v>196</v>
      </c>
      <c r="J36" s="232">
        <v>58.682634730538922</v>
      </c>
      <c r="K36" s="231">
        <v>48</v>
      </c>
      <c r="L36" s="234">
        <v>54</v>
      </c>
      <c r="M36" s="232">
        <v>112.5</v>
      </c>
      <c r="N36" s="231">
        <v>96</v>
      </c>
      <c r="O36" s="231">
        <v>25</v>
      </c>
      <c r="P36" s="232">
        <v>26.041666666666668</v>
      </c>
      <c r="Q36" s="234">
        <v>578</v>
      </c>
      <c r="R36" s="231">
        <v>600</v>
      </c>
      <c r="S36" s="232">
        <v>103.80622837370241</v>
      </c>
      <c r="T36" s="231">
        <v>192</v>
      </c>
      <c r="U36" s="231">
        <v>145</v>
      </c>
      <c r="V36" s="232">
        <v>75.520833333333343</v>
      </c>
      <c r="W36" s="243">
        <v>224</v>
      </c>
      <c r="X36" s="231">
        <v>141</v>
      </c>
      <c r="Y36" s="232">
        <v>62.946428571428569</v>
      </c>
      <c r="Z36" s="231">
        <v>159</v>
      </c>
      <c r="AA36" s="234">
        <v>123</v>
      </c>
      <c r="AB36" s="233">
        <v>77.358490566037744</v>
      </c>
    </row>
    <row r="37" spans="1:29" ht="18.75" customHeight="1">
      <c r="A37" s="59" t="s">
        <v>95</v>
      </c>
      <c r="B37" s="242">
        <v>9441</v>
      </c>
      <c r="C37" s="229">
        <v>8530</v>
      </c>
      <c r="D37" s="230">
        <v>90.350598453553658</v>
      </c>
      <c r="E37" s="231">
        <v>3352</v>
      </c>
      <c r="F37" s="231">
        <v>2715</v>
      </c>
      <c r="G37" s="232">
        <v>80.996420047732698</v>
      </c>
      <c r="H37" s="231">
        <v>2521</v>
      </c>
      <c r="I37" s="231">
        <v>1016</v>
      </c>
      <c r="J37" s="232">
        <v>40.301467671558903</v>
      </c>
      <c r="K37" s="231">
        <v>64</v>
      </c>
      <c r="L37" s="234">
        <v>95</v>
      </c>
      <c r="M37" s="232">
        <v>148.4375</v>
      </c>
      <c r="N37" s="231">
        <v>93</v>
      </c>
      <c r="O37" s="231">
        <v>4</v>
      </c>
      <c r="P37" s="232">
        <v>3.225806451612903</v>
      </c>
      <c r="Q37" s="234">
        <v>3130</v>
      </c>
      <c r="R37" s="231">
        <v>2462</v>
      </c>
      <c r="S37" s="232">
        <v>78.658146964856229</v>
      </c>
      <c r="T37" s="231">
        <v>6828</v>
      </c>
      <c r="U37" s="231">
        <v>548</v>
      </c>
      <c r="V37" s="232">
        <v>8.0257762155828942</v>
      </c>
      <c r="W37" s="243">
        <v>686</v>
      </c>
      <c r="X37" s="231">
        <v>407</v>
      </c>
      <c r="Y37" s="232">
        <v>59.329446064139944</v>
      </c>
      <c r="Z37" s="231">
        <v>880</v>
      </c>
      <c r="AA37" s="234">
        <v>295</v>
      </c>
      <c r="AB37" s="233">
        <v>33.522727272727273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88" orientation="landscape" r:id="rId1"/>
  <headerFooter alignWithMargins="0"/>
  <colBreaks count="1" manualBreakCount="1">
    <brk id="13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view="pageBreakPreview" zoomScale="80" zoomScaleNormal="70" zoomScaleSheetLayoutView="80" workbookViewId="0">
      <selection activeCell="C13" sqref="C13"/>
    </sheetView>
  </sheetViews>
  <sheetFormatPr defaultColWidth="8" defaultRowHeight="13.2"/>
  <cols>
    <col min="1" max="1" width="52.5546875" style="3" customWidth="1"/>
    <col min="2" max="2" width="15.6640625" style="14" customWidth="1"/>
    <col min="3" max="3" width="13.5546875" style="14" customWidth="1"/>
    <col min="4" max="4" width="12.44140625" style="3" customWidth="1"/>
    <col min="5" max="5" width="11.5546875" style="3" customWidth="1"/>
    <col min="6" max="6" width="13.5546875" style="3" customWidth="1"/>
    <col min="7" max="7" width="14.33203125" style="3" customWidth="1"/>
    <col min="8" max="8" width="11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>
      <c r="A1" s="275" t="s">
        <v>52</v>
      </c>
      <c r="B1" s="275"/>
      <c r="C1" s="275"/>
      <c r="D1" s="275"/>
      <c r="E1" s="275"/>
      <c r="F1" s="275"/>
      <c r="G1" s="275"/>
      <c r="H1" s="275"/>
      <c r="I1" s="275"/>
    </row>
    <row r="2" spans="1:11" ht="23.25" customHeight="1">
      <c r="A2" s="275" t="s">
        <v>58</v>
      </c>
      <c r="B2" s="275"/>
      <c r="C2" s="275"/>
      <c r="D2" s="275"/>
      <c r="E2" s="275"/>
      <c r="F2" s="275"/>
      <c r="G2" s="275"/>
      <c r="H2" s="275"/>
      <c r="I2" s="275"/>
    </row>
    <row r="3" spans="1:11" ht="17.25" customHeight="1">
      <c r="A3" s="303"/>
      <c r="B3" s="303"/>
      <c r="C3" s="303"/>
      <c r="D3" s="303"/>
      <c r="E3" s="303"/>
    </row>
    <row r="4" spans="1:11" s="4" customFormat="1" ht="25.5" customHeight="1">
      <c r="A4" s="280" t="s">
        <v>0</v>
      </c>
      <c r="B4" s="342" t="s">
        <v>16</v>
      </c>
      <c r="C4" s="342"/>
      <c r="D4" s="342"/>
      <c r="E4" s="342"/>
      <c r="F4" s="342" t="s">
        <v>17</v>
      </c>
      <c r="G4" s="342"/>
      <c r="H4" s="342"/>
      <c r="I4" s="342"/>
    </row>
    <row r="5" spans="1:11" s="4" customFormat="1" ht="23.25" customHeight="1">
      <c r="A5" s="341"/>
      <c r="B5" s="276" t="s">
        <v>63</v>
      </c>
      <c r="C5" s="276" t="s">
        <v>60</v>
      </c>
      <c r="D5" s="304" t="s">
        <v>2</v>
      </c>
      <c r="E5" s="305"/>
      <c r="F5" s="276" t="s">
        <v>133</v>
      </c>
      <c r="G5" s="276" t="s">
        <v>134</v>
      </c>
      <c r="H5" s="304" t="s">
        <v>2</v>
      </c>
      <c r="I5" s="305"/>
    </row>
    <row r="6" spans="1:11" s="4" customFormat="1" ht="27.6">
      <c r="A6" s="281"/>
      <c r="B6" s="277"/>
      <c r="C6" s="277"/>
      <c r="D6" s="5" t="s">
        <v>3</v>
      </c>
      <c r="E6" s="6" t="s">
        <v>4</v>
      </c>
      <c r="F6" s="277"/>
      <c r="G6" s="277"/>
      <c r="H6" s="5" t="s">
        <v>3</v>
      </c>
      <c r="I6" s="6" t="s">
        <v>4</v>
      </c>
    </row>
    <row r="7" spans="1:11" s="9" customFormat="1" ht="15.75" customHeight="1">
      <c r="A7" s="7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>
      <c r="A8" s="253" t="s">
        <v>107</v>
      </c>
      <c r="B8" s="254">
        <v>45955</v>
      </c>
      <c r="C8" s="255">
        <v>46177</v>
      </c>
      <c r="D8" s="241">
        <v>100.48308127516049</v>
      </c>
      <c r="E8" s="241">
        <v>222</v>
      </c>
      <c r="F8" s="214">
        <v>47501</v>
      </c>
      <c r="G8" s="214">
        <v>44733</v>
      </c>
      <c r="H8" s="185">
        <v>94.172754257805096</v>
      </c>
      <c r="I8" s="185">
        <v>-2768</v>
      </c>
      <c r="J8" s="19"/>
      <c r="K8" s="17"/>
    </row>
    <row r="9" spans="1:11" s="4" customFormat="1" ht="28.5" customHeight="1">
      <c r="A9" s="253" t="s">
        <v>102</v>
      </c>
      <c r="B9" s="181">
        <v>27337</v>
      </c>
      <c r="C9" s="214">
        <v>28410</v>
      </c>
      <c r="D9" s="241">
        <v>103.92508322054358</v>
      </c>
      <c r="E9" s="241">
        <v>1073</v>
      </c>
      <c r="F9" s="214">
        <v>26993</v>
      </c>
      <c r="G9" s="214">
        <v>25535</v>
      </c>
      <c r="H9" s="185">
        <v>94.598599636942922</v>
      </c>
      <c r="I9" s="185">
        <v>-1458</v>
      </c>
      <c r="J9" s="17"/>
      <c r="K9" s="17"/>
    </row>
    <row r="10" spans="1:11" s="4" customFormat="1" ht="52.5" customHeight="1">
      <c r="A10" s="256" t="s">
        <v>98</v>
      </c>
      <c r="B10" s="181">
        <v>12218</v>
      </c>
      <c r="C10" s="214">
        <v>1499</v>
      </c>
      <c r="D10" s="241">
        <v>12.268783761663119</v>
      </c>
      <c r="E10" s="241">
        <v>-10719</v>
      </c>
      <c r="F10" s="214">
        <v>16379</v>
      </c>
      <c r="G10" s="214">
        <v>19585</v>
      </c>
      <c r="H10" s="185">
        <v>119.57384455705477</v>
      </c>
      <c r="I10" s="185">
        <v>3206</v>
      </c>
      <c r="J10" s="17"/>
      <c r="K10" s="17"/>
    </row>
    <row r="11" spans="1:11" s="4" customFormat="1" ht="31.5" customHeight="1">
      <c r="A11" s="253" t="s">
        <v>99</v>
      </c>
      <c r="B11" s="181">
        <v>1308</v>
      </c>
      <c r="C11" s="214">
        <v>1300</v>
      </c>
      <c r="D11" s="241">
        <v>99.388379204892956</v>
      </c>
      <c r="E11" s="241">
        <v>-8</v>
      </c>
      <c r="F11" s="214">
        <v>3083</v>
      </c>
      <c r="G11" s="214">
        <v>3640</v>
      </c>
      <c r="H11" s="185">
        <v>118.06681803438211</v>
      </c>
      <c r="I11" s="185">
        <v>557</v>
      </c>
      <c r="J11" s="17"/>
      <c r="K11" s="17"/>
    </row>
    <row r="12" spans="1:11" s="4" customFormat="1" ht="45.75" customHeight="1">
      <c r="A12" s="253" t="s">
        <v>45</v>
      </c>
      <c r="B12" s="181">
        <v>1657</v>
      </c>
      <c r="C12" s="214">
        <v>755</v>
      </c>
      <c r="D12" s="241">
        <v>45.564272782136392</v>
      </c>
      <c r="E12" s="241">
        <v>-902</v>
      </c>
      <c r="F12" s="214">
        <v>2037</v>
      </c>
      <c r="G12" s="214">
        <v>1111</v>
      </c>
      <c r="H12" s="185">
        <v>54.540991654393714</v>
      </c>
      <c r="I12" s="185">
        <v>-926</v>
      </c>
      <c r="J12" s="17"/>
      <c r="K12" s="17"/>
    </row>
    <row r="13" spans="1:11" s="4" customFormat="1" ht="55.5" customHeight="1">
      <c r="A13" s="253" t="s">
        <v>101</v>
      </c>
      <c r="B13" s="181">
        <v>25398</v>
      </c>
      <c r="C13" s="214">
        <v>26481</v>
      </c>
      <c r="D13" s="241">
        <v>104.26411528466808</v>
      </c>
      <c r="E13" s="241">
        <v>1083</v>
      </c>
      <c r="F13" s="214">
        <v>25347</v>
      </c>
      <c r="G13" s="214">
        <v>23675</v>
      </c>
      <c r="H13" s="185">
        <v>93.40355860654121</v>
      </c>
      <c r="I13" s="185">
        <v>-1672</v>
      </c>
      <c r="J13" s="17"/>
      <c r="K13" s="17"/>
    </row>
    <row r="14" spans="1:11" s="4" customFormat="1" ht="12.75" customHeight="1">
      <c r="A14" s="343" t="s">
        <v>15</v>
      </c>
      <c r="B14" s="344"/>
      <c r="C14" s="344"/>
      <c r="D14" s="344"/>
      <c r="E14" s="344"/>
      <c r="F14" s="344"/>
      <c r="G14" s="344"/>
      <c r="H14" s="344"/>
      <c r="I14" s="344"/>
      <c r="J14" s="17"/>
      <c r="K14" s="17"/>
    </row>
    <row r="15" spans="1:11" s="4" customFormat="1" ht="18" customHeight="1">
      <c r="A15" s="345"/>
      <c r="B15" s="346"/>
      <c r="C15" s="346"/>
      <c r="D15" s="346"/>
      <c r="E15" s="346"/>
      <c r="F15" s="346"/>
      <c r="G15" s="346"/>
      <c r="H15" s="346"/>
      <c r="I15" s="346"/>
      <c r="J15" s="17"/>
      <c r="K15" s="17"/>
    </row>
    <row r="16" spans="1:11" s="4" customFormat="1" ht="20.25" customHeight="1">
      <c r="A16" s="347" t="s">
        <v>0</v>
      </c>
      <c r="B16" s="349" t="s">
        <v>61</v>
      </c>
      <c r="C16" s="349" t="s">
        <v>62</v>
      </c>
      <c r="D16" s="350" t="s">
        <v>2</v>
      </c>
      <c r="E16" s="351"/>
      <c r="F16" s="349" t="s">
        <v>135</v>
      </c>
      <c r="G16" s="349" t="s">
        <v>136</v>
      </c>
      <c r="H16" s="350" t="s">
        <v>2</v>
      </c>
      <c r="I16" s="351"/>
      <c r="J16" s="17"/>
      <c r="K16" s="17"/>
    </row>
    <row r="17" spans="1:11" ht="35.25" customHeight="1">
      <c r="A17" s="348"/>
      <c r="B17" s="349"/>
      <c r="C17" s="349"/>
      <c r="D17" s="257" t="s">
        <v>3</v>
      </c>
      <c r="E17" s="258" t="s">
        <v>7</v>
      </c>
      <c r="F17" s="349"/>
      <c r="G17" s="349"/>
      <c r="H17" s="257" t="s">
        <v>3</v>
      </c>
      <c r="I17" s="258" t="s">
        <v>7</v>
      </c>
      <c r="J17" s="18"/>
      <c r="K17" s="18"/>
    </row>
    <row r="18" spans="1:11" ht="24" customHeight="1">
      <c r="A18" s="253" t="s">
        <v>96</v>
      </c>
      <c r="B18" s="259">
        <v>26366</v>
      </c>
      <c r="C18" s="260">
        <v>8981</v>
      </c>
      <c r="D18" s="261">
        <v>34.062808162026855</v>
      </c>
      <c r="E18" s="262">
        <v>-17385</v>
      </c>
      <c r="F18" s="263">
        <v>24747</v>
      </c>
      <c r="G18" s="263">
        <v>5400</v>
      </c>
      <c r="H18" s="264">
        <v>21.820826766880835</v>
      </c>
      <c r="I18" s="265">
        <v>-19347</v>
      </c>
      <c r="J18" s="18"/>
      <c r="K18" s="18"/>
    </row>
    <row r="19" spans="1:11" ht="25.5" customHeight="1">
      <c r="A19" s="266" t="s">
        <v>102</v>
      </c>
      <c r="B19" s="259">
        <v>10423</v>
      </c>
      <c r="C19" s="260">
        <v>8228</v>
      </c>
      <c r="D19" s="261">
        <v>78.940803991173368</v>
      </c>
      <c r="E19" s="262">
        <v>-2195</v>
      </c>
      <c r="F19" s="263">
        <v>7606</v>
      </c>
      <c r="G19" s="263">
        <v>4588</v>
      </c>
      <c r="H19" s="264">
        <v>60.320799368919275</v>
      </c>
      <c r="I19" s="265">
        <v>-3018</v>
      </c>
      <c r="J19" s="18"/>
      <c r="K19" s="18"/>
    </row>
    <row r="20" spans="1:11" ht="41.25" customHeight="1">
      <c r="A20" s="266" t="s">
        <v>103</v>
      </c>
      <c r="B20" s="259">
        <v>9236</v>
      </c>
      <c r="C20" s="260">
        <v>7423</v>
      </c>
      <c r="D20" s="261">
        <v>80.37029016890429</v>
      </c>
      <c r="E20" s="262">
        <v>-1813</v>
      </c>
      <c r="F20" s="263">
        <v>6863</v>
      </c>
      <c r="G20" s="263">
        <v>4118</v>
      </c>
      <c r="H20" s="264">
        <v>60.002914177473407</v>
      </c>
      <c r="I20" s="265">
        <v>-2745</v>
      </c>
      <c r="J20" s="18"/>
      <c r="K20" s="18"/>
    </row>
    <row r="21" spans="1:11" ht="21">
      <c r="C21" s="15"/>
      <c r="J21" s="18"/>
      <c r="K21" s="18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B39"/>
  <sheetViews>
    <sheetView view="pageBreakPreview" zoomScale="85" zoomScaleNormal="85" zoomScaleSheetLayoutView="85" workbookViewId="0">
      <selection activeCell="M14" sqref="M14"/>
    </sheetView>
  </sheetViews>
  <sheetFormatPr defaultRowHeight="15.6"/>
  <cols>
    <col min="1" max="1" width="19.33203125" style="63" customWidth="1"/>
    <col min="2" max="2" width="9.6640625" style="63" customWidth="1"/>
    <col min="3" max="3" width="9.44140625" style="63" customWidth="1"/>
    <col min="4" max="4" width="8.6640625" style="63" customWidth="1"/>
    <col min="5" max="5" width="9.44140625" style="58" customWidth="1"/>
    <col min="6" max="6" width="9.44140625" style="61" customWidth="1"/>
    <col min="7" max="7" width="11.109375" style="58" customWidth="1"/>
    <col min="8" max="8" width="8.88671875" style="61" customWidth="1"/>
    <col min="9" max="9" width="8.6640625" style="61" customWidth="1"/>
    <col min="10" max="10" width="8" style="58" customWidth="1"/>
    <col min="11" max="11" width="7.44140625" style="58" customWidth="1"/>
    <col min="12" max="12" width="7.44140625" style="61" customWidth="1"/>
    <col min="13" max="13" width="9.6640625" style="58" customWidth="1"/>
    <col min="14" max="14" width="8.5546875" style="58" customWidth="1"/>
    <col min="15" max="15" width="8.109375" style="61" customWidth="1"/>
    <col min="16" max="16" width="9.109375" style="58" customWidth="1"/>
    <col min="17" max="17" width="9.33203125" style="58" customWidth="1"/>
    <col min="18" max="18" width="9.33203125" style="61" customWidth="1"/>
    <col min="19" max="19" width="10.44140625" style="58" customWidth="1"/>
    <col min="20" max="21" width="9.109375" style="58" customWidth="1"/>
    <col min="22" max="22" width="8.109375" style="58" customWidth="1"/>
    <col min="23" max="23" width="9.109375" style="58" customWidth="1"/>
    <col min="24" max="24" width="9.109375" style="61" customWidth="1"/>
    <col min="25" max="25" width="8.109375" style="58" customWidth="1"/>
    <col min="26" max="26" width="9" style="58" customWidth="1"/>
    <col min="27" max="27" width="9.33203125" style="61" customWidth="1"/>
    <col min="28" max="28" width="9.88671875" style="58" customWidth="1"/>
    <col min="29" max="253" width="9.109375" style="58"/>
    <col min="254" max="254" width="19.33203125" style="58" customWidth="1"/>
    <col min="255" max="255" width="9.6640625" style="58" customWidth="1"/>
    <col min="256" max="256" width="9.44140625" style="58" customWidth="1"/>
    <col min="257" max="257" width="8.6640625" style="58" customWidth="1"/>
    <col min="258" max="259" width="9.44140625" style="58" customWidth="1"/>
    <col min="260" max="260" width="7.6640625" style="58" customWidth="1"/>
    <col min="261" max="261" width="8.88671875" style="58" customWidth="1"/>
    <col min="262" max="262" width="8.6640625" style="58" customWidth="1"/>
    <col min="263" max="263" width="7.6640625" style="58" customWidth="1"/>
    <col min="264" max="265" width="8.109375" style="58" customWidth="1"/>
    <col min="266" max="266" width="6.44140625" style="58" customWidth="1"/>
    <col min="267" max="268" width="7.44140625" style="58" customWidth="1"/>
    <col min="269" max="269" width="6.33203125" style="58" customWidth="1"/>
    <col min="270" max="270" width="7.6640625" style="58" customWidth="1"/>
    <col min="271" max="271" width="7.33203125" style="58" customWidth="1"/>
    <col min="272" max="272" width="7.5546875" style="58" customWidth="1"/>
    <col min="273" max="273" width="8.33203125" style="58" customWidth="1"/>
    <col min="274" max="274" width="8.44140625" style="58" customWidth="1"/>
    <col min="275" max="275" width="7.33203125" style="58" customWidth="1"/>
    <col min="276" max="277" width="9.109375" style="58" customWidth="1"/>
    <col min="278" max="278" width="8" style="58" customWidth="1"/>
    <col min="279" max="280" width="9.109375" style="58" customWidth="1"/>
    <col min="281" max="281" width="8" style="58" customWidth="1"/>
    <col min="282" max="282" width="9" style="58" customWidth="1"/>
    <col min="283" max="283" width="9.33203125" style="58" customWidth="1"/>
    <col min="284" max="284" width="6.88671875" style="58" customWidth="1"/>
    <col min="285" max="509" width="9.109375" style="58"/>
    <col min="510" max="510" width="19.33203125" style="58" customWidth="1"/>
    <col min="511" max="511" width="9.6640625" style="58" customWidth="1"/>
    <col min="512" max="512" width="9.44140625" style="58" customWidth="1"/>
    <col min="513" max="513" width="8.6640625" style="58" customWidth="1"/>
    <col min="514" max="515" width="9.44140625" style="58" customWidth="1"/>
    <col min="516" max="516" width="7.6640625" style="58" customWidth="1"/>
    <col min="517" max="517" width="8.88671875" style="58" customWidth="1"/>
    <col min="518" max="518" width="8.6640625" style="58" customWidth="1"/>
    <col min="519" max="519" width="7.6640625" style="58" customWidth="1"/>
    <col min="520" max="521" width="8.109375" style="58" customWidth="1"/>
    <col min="522" max="522" width="6.44140625" style="58" customWidth="1"/>
    <col min="523" max="524" width="7.44140625" style="58" customWidth="1"/>
    <col min="525" max="525" width="6.33203125" style="58" customWidth="1"/>
    <col min="526" max="526" width="7.6640625" style="58" customWidth="1"/>
    <col min="527" max="527" width="7.33203125" style="58" customWidth="1"/>
    <col min="528" max="528" width="7.5546875" style="58" customWidth="1"/>
    <col min="529" max="529" width="8.33203125" style="58" customWidth="1"/>
    <col min="530" max="530" width="8.44140625" style="58" customWidth="1"/>
    <col min="531" max="531" width="7.33203125" style="58" customWidth="1"/>
    <col min="532" max="533" width="9.109375" style="58" customWidth="1"/>
    <col min="534" max="534" width="8" style="58" customWidth="1"/>
    <col min="535" max="536" width="9.109375" style="58" customWidth="1"/>
    <col min="537" max="537" width="8" style="58" customWidth="1"/>
    <col min="538" max="538" width="9" style="58" customWidth="1"/>
    <col min="539" max="539" width="9.33203125" style="58" customWidth="1"/>
    <col min="540" max="540" width="6.88671875" style="58" customWidth="1"/>
    <col min="541" max="765" width="9.109375" style="58"/>
    <col min="766" max="766" width="19.33203125" style="58" customWidth="1"/>
    <col min="767" max="767" width="9.6640625" style="58" customWidth="1"/>
    <col min="768" max="768" width="9.44140625" style="58" customWidth="1"/>
    <col min="769" max="769" width="8.6640625" style="58" customWidth="1"/>
    <col min="770" max="771" width="9.44140625" style="58" customWidth="1"/>
    <col min="772" max="772" width="7.6640625" style="58" customWidth="1"/>
    <col min="773" max="773" width="8.88671875" style="58" customWidth="1"/>
    <col min="774" max="774" width="8.6640625" style="58" customWidth="1"/>
    <col min="775" max="775" width="7.6640625" style="58" customWidth="1"/>
    <col min="776" max="777" width="8.109375" style="58" customWidth="1"/>
    <col min="778" max="778" width="6.44140625" style="58" customWidth="1"/>
    <col min="779" max="780" width="7.44140625" style="58" customWidth="1"/>
    <col min="781" max="781" width="6.33203125" style="58" customWidth="1"/>
    <col min="782" max="782" width="7.6640625" style="58" customWidth="1"/>
    <col min="783" max="783" width="7.33203125" style="58" customWidth="1"/>
    <col min="784" max="784" width="7.5546875" style="58" customWidth="1"/>
    <col min="785" max="785" width="8.33203125" style="58" customWidth="1"/>
    <col min="786" max="786" width="8.44140625" style="58" customWidth="1"/>
    <col min="787" max="787" width="7.33203125" style="58" customWidth="1"/>
    <col min="788" max="789" width="9.109375" style="58" customWidth="1"/>
    <col min="790" max="790" width="8" style="58" customWidth="1"/>
    <col min="791" max="792" width="9.109375" style="58" customWidth="1"/>
    <col min="793" max="793" width="8" style="58" customWidth="1"/>
    <col min="794" max="794" width="9" style="58" customWidth="1"/>
    <col min="795" max="795" width="9.33203125" style="58" customWidth="1"/>
    <col min="796" max="796" width="6.88671875" style="58" customWidth="1"/>
    <col min="797" max="1021" width="9.109375" style="58"/>
    <col min="1022" max="1022" width="19.33203125" style="58" customWidth="1"/>
    <col min="1023" max="1023" width="9.6640625" style="58" customWidth="1"/>
    <col min="1024" max="1024" width="9.44140625" style="58" customWidth="1"/>
    <col min="1025" max="1025" width="8.6640625" style="58" customWidth="1"/>
    <col min="1026" max="1027" width="9.44140625" style="58" customWidth="1"/>
    <col min="1028" max="1028" width="7.6640625" style="58" customWidth="1"/>
    <col min="1029" max="1029" width="8.88671875" style="58" customWidth="1"/>
    <col min="1030" max="1030" width="8.6640625" style="58" customWidth="1"/>
    <col min="1031" max="1031" width="7.6640625" style="58" customWidth="1"/>
    <col min="1032" max="1033" width="8.109375" style="58" customWidth="1"/>
    <col min="1034" max="1034" width="6.44140625" style="58" customWidth="1"/>
    <col min="1035" max="1036" width="7.44140625" style="58" customWidth="1"/>
    <col min="1037" max="1037" width="6.33203125" style="58" customWidth="1"/>
    <col min="1038" max="1038" width="7.6640625" style="58" customWidth="1"/>
    <col min="1039" max="1039" width="7.33203125" style="58" customWidth="1"/>
    <col min="1040" max="1040" width="7.5546875" style="58" customWidth="1"/>
    <col min="1041" max="1041" width="8.33203125" style="58" customWidth="1"/>
    <col min="1042" max="1042" width="8.44140625" style="58" customWidth="1"/>
    <col min="1043" max="1043" width="7.33203125" style="58" customWidth="1"/>
    <col min="1044" max="1045" width="9.109375" style="58" customWidth="1"/>
    <col min="1046" max="1046" width="8" style="58" customWidth="1"/>
    <col min="1047" max="1048" width="9.109375" style="58" customWidth="1"/>
    <col min="1049" max="1049" width="8" style="58" customWidth="1"/>
    <col min="1050" max="1050" width="9" style="58" customWidth="1"/>
    <col min="1051" max="1051" width="9.33203125" style="58" customWidth="1"/>
    <col min="1052" max="1052" width="6.88671875" style="58" customWidth="1"/>
    <col min="1053" max="1277" width="9.109375" style="58"/>
    <col min="1278" max="1278" width="19.33203125" style="58" customWidth="1"/>
    <col min="1279" max="1279" width="9.6640625" style="58" customWidth="1"/>
    <col min="1280" max="1280" width="9.44140625" style="58" customWidth="1"/>
    <col min="1281" max="1281" width="8.6640625" style="58" customWidth="1"/>
    <col min="1282" max="1283" width="9.44140625" style="58" customWidth="1"/>
    <col min="1284" max="1284" width="7.6640625" style="58" customWidth="1"/>
    <col min="1285" max="1285" width="8.88671875" style="58" customWidth="1"/>
    <col min="1286" max="1286" width="8.6640625" style="58" customWidth="1"/>
    <col min="1287" max="1287" width="7.6640625" style="58" customWidth="1"/>
    <col min="1288" max="1289" width="8.109375" style="58" customWidth="1"/>
    <col min="1290" max="1290" width="6.44140625" style="58" customWidth="1"/>
    <col min="1291" max="1292" width="7.44140625" style="58" customWidth="1"/>
    <col min="1293" max="1293" width="6.33203125" style="58" customWidth="1"/>
    <col min="1294" max="1294" width="7.6640625" style="58" customWidth="1"/>
    <col min="1295" max="1295" width="7.33203125" style="58" customWidth="1"/>
    <col min="1296" max="1296" width="7.5546875" style="58" customWidth="1"/>
    <col min="1297" max="1297" width="8.33203125" style="58" customWidth="1"/>
    <col min="1298" max="1298" width="8.44140625" style="58" customWidth="1"/>
    <col min="1299" max="1299" width="7.33203125" style="58" customWidth="1"/>
    <col min="1300" max="1301" width="9.109375" style="58" customWidth="1"/>
    <col min="1302" max="1302" width="8" style="58" customWidth="1"/>
    <col min="1303" max="1304" width="9.109375" style="58" customWidth="1"/>
    <col min="1305" max="1305" width="8" style="58" customWidth="1"/>
    <col min="1306" max="1306" width="9" style="58" customWidth="1"/>
    <col min="1307" max="1307" width="9.33203125" style="58" customWidth="1"/>
    <col min="1308" max="1308" width="6.88671875" style="58" customWidth="1"/>
    <col min="1309" max="1533" width="9.109375" style="58"/>
    <col min="1534" max="1534" width="19.33203125" style="58" customWidth="1"/>
    <col min="1535" max="1535" width="9.6640625" style="58" customWidth="1"/>
    <col min="1536" max="1536" width="9.44140625" style="58" customWidth="1"/>
    <col min="1537" max="1537" width="8.6640625" style="58" customWidth="1"/>
    <col min="1538" max="1539" width="9.44140625" style="58" customWidth="1"/>
    <col min="1540" max="1540" width="7.6640625" style="58" customWidth="1"/>
    <col min="1541" max="1541" width="8.88671875" style="58" customWidth="1"/>
    <col min="1542" max="1542" width="8.6640625" style="58" customWidth="1"/>
    <col min="1543" max="1543" width="7.6640625" style="58" customWidth="1"/>
    <col min="1544" max="1545" width="8.109375" style="58" customWidth="1"/>
    <col min="1546" max="1546" width="6.44140625" style="58" customWidth="1"/>
    <col min="1547" max="1548" width="7.44140625" style="58" customWidth="1"/>
    <col min="1549" max="1549" width="6.33203125" style="58" customWidth="1"/>
    <col min="1550" max="1550" width="7.6640625" style="58" customWidth="1"/>
    <col min="1551" max="1551" width="7.33203125" style="58" customWidth="1"/>
    <col min="1552" max="1552" width="7.5546875" style="58" customWidth="1"/>
    <col min="1553" max="1553" width="8.33203125" style="58" customWidth="1"/>
    <col min="1554" max="1554" width="8.44140625" style="58" customWidth="1"/>
    <col min="1555" max="1555" width="7.33203125" style="58" customWidth="1"/>
    <col min="1556" max="1557" width="9.109375" style="58" customWidth="1"/>
    <col min="1558" max="1558" width="8" style="58" customWidth="1"/>
    <col min="1559" max="1560" width="9.109375" style="58" customWidth="1"/>
    <col min="1561" max="1561" width="8" style="58" customWidth="1"/>
    <col min="1562" max="1562" width="9" style="58" customWidth="1"/>
    <col min="1563" max="1563" width="9.33203125" style="58" customWidth="1"/>
    <col min="1564" max="1564" width="6.88671875" style="58" customWidth="1"/>
    <col min="1565" max="1789" width="9.109375" style="58"/>
    <col min="1790" max="1790" width="19.33203125" style="58" customWidth="1"/>
    <col min="1791" max="1791" width="9.6640625" style="58" customWidth="1"/>
    <col min="1792" max="1792" width="9.44140625" style="58" customWidth="1"/>
    <col min="1793" max="1793" width="8.6640625" style="58" customWidth="1"/>
    <col min="1794" max="1795" width="9.44140625" style="58" customWidth="1"/>
    <col min="1796" max="1796" width="7.6640625" style="58" customWidth="1"/>
    <col min="1797" max="1797" width="8.88671875" style="58" customWidth="1"/>
    <col min="1798" max="1798" width="8.6640625" style="58" customWidth="1"/>
    <col min="1799" max="1799" width="7.6640625" style="58" customWidth="1"/>
    <col min="1800" max="1801" width="8.109375" style="58" customWidth="1"/>
    <col min="1802" max="1802" width="6.44140625" style="58" customWidth="1"/>
    <col min="1803" max="1804" width="7.44140625" style="58" customWidth="1"/>
    <col min="1805" max="1805" width="6.33203125" style="58" customWidth="1"/>
    <col min="1806" max="1806" width="7.6640625" style="58" customWidth="1"/>
    <col min="1807" max="1807" width="7.33203125" style="58" customWidth="1"/>
    <col min="1808" max="1808" width="7.5546875" style="58" customWidth="1"/>
    <col min="1809" max="1809" width="8.33203125" style="58" customWidth="1"/>
    <col min="1810" max="1810" width="8.44140625" style="58" customWidth="1"/>
    <col min="1811" max="1811" width="7.33203125" style="58" customWidth="1"/>
    <col min="1812" max="1813" width="9.109375" style="58" customWidth="1"/>
    <col min="1814" max="1814" width="8" style="58" customWidth="1"/>
    <col min="1815" max="1816" width="9.109375" style="58" customWidth="1"/>
    <col min="1817" max="1817" width="8" style="58" customWidth="1"/>
    <col min="1818" max="1818" width="9" style="58" customWidth="1"/>
    <col min="1819" max="1819" width="9.33203125" style="58" customWidth="1"/>
    <col min="1820" max="1820" width="6.88671875" style="58" customWidth="1"/>
    <col min="1821" max="2045" width="9.109375" style="58"/>
    <col min="2046" max="2046" width="19.33203125" style="58" customWidth="1"/>
    <col min="2047" max="2047" width="9.6640625" style="58" customWidth="1"/>
    <col min="2048" max="2048" width="9.44140625" style="58" customWidth="1"/>
    <col min="2049" max="2049" width="8.6640625" style="58" customWidth="1"/>
    <col min="2050" max="2051" width="9.44140625" style="58" customWidth="1"/>
    <col min="2052" max="2052" width="7.6640625" style="58" customWidth="1"/>
    <col min="2053" max="2053" width="8.88671875" style="58" customWidth="1"/>
    <col min="2054" max="2054" width="8.6640625" style="58" customWidth="1"/>
    <col min="2055" max="2055" width="7.6640625" style="58" customWidth="1"/>
    <col min="2056" max="2057" width="8.109375" style="58" customWidth="1"/>
    <col min="2058" max="2058" width="6.44140625" style="58" customWidth="1"/>
    <col min="2059" max="2060" width="7.44140625" style="58" customWidth="1"/>
    <col min="2061" max="2061" width="6.33203125" style="58" customWidth="1"/>
    <col min="2062" max="2062" width="7.6640625" style="58" customWidth="1"/>
    <col min="2063" max="2063" width="7.33203125" style="58" customWidth="1"/>
    <col min="2064" max="2064" width="7.5546875" style="58" customWidth="1"/>
    <col min="2065" max="2065" width="8.33203125" style="58" customWidth="1"/>
    <col min="2066" max="2066" width="8.44140625" style="58" customWidth="1"/>
    <col min="2067" max="2067" width="7.33203125" style="58" customWidth="1"/>
    <col min="2068" max="2069" width="9.109375" style="58" customWidth="1"/>
    <col min="2070" max="2070" width="8" style="58" customWidth="1"/>
    <col min="2071" max="2072" width="9.109375" style="58" customWidth="1"/>
    <col min="2073" max="2073" width="8" style="58" customWidth="1"/>
    <col min="2074" max="2074" width="9" style="58" customWidth="1"/>
    <col min="2075" max="2075" width="9.33203125" style="58" customWidth="1"/>
    <col min="2076" max="2076" width="6.88671875" style="58" customWidth="1"/>
    <col min="2077" max="2301" width="9.109375" style="58"/>
    <col min="2302" max="2302" width="19.33203125" style="58" customWidth="1"/>
    <col min="2303" max="2303" width="9.6640625" style="58" customWidth="1"/>
    <col min="2304" max="2304" width="9.44140625" style="58" customWidth="1"/>
    <col min="2305" max="2305" width="8.6640625" style="58" customWidth="1"/>
    <col min="2306" max="2307" width="9.44140625" style="58" customWidth="1"/>
    <col min="2308" max="2308" width="7.6640625" style="58" customWidth="1"/>
    <col min="2309" max="2309" width="8.88671875" style="58" customWidth="1"/>
    <col min="2310" max="2310" width="8.6640625" style="58" customWidth="1"/>
    <col min="2311" max="2311" width="7.6640625" style="58" customWidth="1"/>
    <col min="2312" max="2313" width="8.109375" style="58" customWidth="1"/>
    <col min="2314" max="2314" width="6.44140625" style="58" customWidth="1"/>
    <col min="2315" max="2316" width="7.44140625" style="58" customWidth="1"/>
    <col min="2317" max="2317" width="6.33203125" style="58" customWidth="1"/>
    <col min="2318" max="2318" width="7.6640625" style="58" customWidth="1"/>
    <col min="2319" max="2319" width="7.33203125" style="58" customWidth="1"/>
    <col min="2320" max="2320" width="7.5546875" style="58" customWidth="1"/>
    <col min="2321" max="2321" width="8.33203125" style="58" customWidth="1"/>
    <col min="2322" max="2322" width="8.44140625" style="58" customWidth="1"/>
    <col min="2323" max="2323" width="7.33203125" style="58" customWidth="1"/>
    <col min="2324" max="2325" width="9.109375" style="58" customWidth="1"/>
    <col min="2326" max="2326" width="8" style="58" customWidth="1"/>
    <col min="2327" max="2328" width="9.109375" style="58" customWidth="1"/>
    <col min="2329" max="2329" width="8" style="58" customWidth="1"/>
    <col min="2330" max="2330" width="9" style="58" customWidth="1"/>
    <col min="2331" max="2331" width="9.33203125" style="58" customWidth="1"/>
    <col min="2332" max="2332" width="6.88671875" style="58" customWidth="1"/>
    <col min="2333" max="2557" width="9.109375" style="58"/>
    <col min="2558" max="2558" width="19.33203125" style="58" customWidth="1"/>
    <col min="2559" max="2559" width="9.6640625" style="58" customWidth="1"/>
    <col min="2560" max="2560" width="9.44140625" style="58" customWidth="1"/>
    <col min="2561" max="2561" width="8.6640625" style="58" customWidth="1"/>
    <col min="2562" max="2563" width="9.44140625" style="58" customWidth="1"/>
    <col min="2564" max="2564" width="7.6640625" style="58" customWidth="1"/>
    <col min="2565" max="2565" width="8.88671875" style="58" customWidth="1"/>
    <col min="2566" max="2566" width="8.6640625" style="58" customWidth="1"/>
    <col min="2567" max="2567" width="7.6640625" style="58" customWidth="1"/>
    <col min="2568" max="2569" width="8.109375" style="58" customWidth="1"/>
    <col min="2570" max="2570" width="6.44140625" style="58" customWidth="1"/>
    <col min="2571" max="2572" width="7.44140625" style="58" customWidth="1"/>
    <col min="2573" max="2573" width="6.33203125" style="58" customWidth="1"/>
    <col min="2574" max="2574" width="7.6640625" style="58" customWidth="1"/>
    <col min="2575" max="2575" width="7.33203125" style="58" customWidth="1"/>
    <col min="2576" max="2576" width="7.5546875" style="58" customWidth="1"/>
    <col min="2577" max="2577" width="8.33203125" style="58" customWidth="1"/>
    <col min="2578" max="2578" width="8.44140625" style="58" customWidth="1"/>
    <col min="2579" max="2579" width="7.33203125" style="58" customWidth="1"/>
    <col min="2580" max="2581" width="9.109375" style="58" customWidth="1"/>
    <col min="2582" max="2582" width="8" style="58" customWidth="1"/>
    <col min="2583" max="2584" width="9.109375" style="58" customWidth="1"/>
    <col min="2585" max="2585" width="8" style="58" customWidth="1"/>
    <col min="2586" max="2586" width="9" style="58" customWidth="1"/>
    <col min="2587" max="2587" width="9.33203125" style="58" customWidth="1"/>
    <col min="2588" max="2588" width="6.88671875" style="58" customWidth="1"/>
    <col min="2589" max="2813" width="9.109375" style="58"/>
    <col min="2814" max="2814" width="19.33203125" style="58" customWidth="1"/>
    <col min="2815" max="2815" width="9.6640625" style="58" customWidth="1"/>
    <col min="2816" max="2816" width="9.44140625" style="58" customWidth="1"/>
    <col min="2817" max="2817" width="8.6640625" style="58" customWidth="1"/>
    <col min="2818" max="2819" width="9.44140625" style="58" customWidth="1"/>
    <col min="2820" max="2820" width="7.6640625" style="58" customWidth="1"/>
    <col min="2821" max="2821" width="8.88671875" style="58" customWidth="1"/>
    <col min="2822" max="2822" width="8.6640625" style="58" customWidth="1"/>
    <col min="2823" max="2823" width="7.6640625" style="58" customWidth="1"/>
    <col min="2824" max="2825" width="8.109375" style="58" customWidth="1"/>
    <col min="2826" max="2826" width="6.44140625" style="58" customWidth="1"/>
    <col min="2827" max="2828" width="7.44140625" style="58" customWidth="1"/>
    <col min="2829" max="2829" width="6.33203125" style="58" customWidth="1"/>
    <col min="2830" max="2830" width="7.6640625" style="58" customWidth="1"/>
    <col min="2831" max="2831" width="7.33203125" style="58" customWidth="1"/>
    <col min="2832" max="2832" width="7.5546875" style="58" customWidth="1"/>
    <col min="2833" max="2833" width="8.33203125" style="58" customWidth="1"/>
    <col min="2834" max="2834" width="8.44140625" style="58" customWidth="1"/>
    <col min="2835" max="2835" width="7.33203125" style="58" customWidth="1"/>
    <col min="2836" max="2837" width="9.109375" style="58" customWidth="1"/>
    <col min="2838" max="2838" width="8" style="58" customWidth="1"/>
    <col min="2839" max="2840" width="9.109375" style="58" customWidth="1"/>
    <col min="2841" max="2841" width="8" style="58" customWidth="1"/>
    <col min="2842" max="2842" width="9" style="58" customWidth="1"/>
    <col min="2843" max="2843" width="9.33203125" style="58" customWidth="1"/>
    <col min="2844" max="2844" width="6.88671875" style="58" customWidth="1"/>
    <col min="2845" max="3069" width="9.109375" style="58"/>
    <col min="3070" max="3070" width="19.33203125" style="58" customWidth="1"/>
    <col min="3071" max="3071" width="9.6640625" style="58" customWidth="1"/>
    <col min="3072" max="3072" width="9.44140625" style="58" customWidth="1"/>
    <col min="3073" max="3073" width="8.6640625" style="58" customWidth="1"/>
    <col min="3074" max="3075" width="9.44140625" style="58" customWidth="1"/>
    <col min="3076" max="3076" width="7.6640625" style="58" customWidth="1"/>
    <col min="3077" max="3077" width="8.88671875" style="58" customWidth="1"/>
    <col min="3078" max="3078" width="8.6640625" style="58" customWidth="1"/>
    <col min="3079" max="3079" width="7.6640625" style="58" customWidth="1"/>
    <col min="3080" max="3081" width="8.109375" style="58" customWidth="1"/>
    <col min="3082" max="3082" width="6.44140625" style="58" customWidth="1"/>
    <col min="3083" max="3084" width="7.44140625" style="58" customWidth="1"/>
    <col min="3085" max="3085" width="6.33203125" style="58" customWidth="1"/>
    <col min="3086" max="3086" width="7.6640625" style="58" customWidth="1"/>
    <col min="3087" max="3087" width="7.33203125" style="58" customWidth="1"/>
    <col min="3088" max="3088" width="7.5546875" style="58" customWidth="1"/>
    <col min="3089" max="3089" width="8.33203125" style="58" customWidth="1"/>
    <col min="3090" max="3090" width="8.44140625" style="58" customWidth="1"/>
    <col min="3091" max="3091" width="7.33203125" style="58" customWidth="1"/>
    <col min="3092" max="3093" width="9.109375" style="58" customWidth="1"/>
    <col min="3094" max="3094" width="8" style="58" customWidth="1"/>
    <col min="3095" max="3096" width="9.109375" style="58" customWidth="1"/>
    <col min="3097" max="3097" width="8" style="58" customWidth="1"/>
    <col min="3098" max="3098" width="9" style="58" customWidth="1"/>
    <col min="3099" max="3099" width="9.33203125" style="58" customWidth="1"/>
    <col min="3100" max="3100" width="6.88671875" style="58" customWidth="1"/>
    <col min="3101" max="3325" width="9.109375" style="58"/>
    <col min="3326" max="3326" width="19.33203125" style="58" customWidth="1"/>
    <col min="3327" max="3327" width="9.6640625" style="58" customWidth="1"/>
    <col min="3328" max="3328" width="9.44140625" style="58" customWidth="1"/>
    <col min="3329" max="3329" width="8.6640625" style="58" customWidth="1"/>
    <col min="3330" max="3331" width="9.44140625" style="58" customWidth="1"/>
    <col min="3332" max="3332" width="7.6640625" style="58" customWidth="1"/>
    <col min="3333" max="3333" width="8.88671875" style="58" customWidth="1"/>
    <col min="3334" max="3334" width="8.6640625" style="58" customWidth="1"/>
    <col min="3335" max="3335" width="7.6640625" style="58" customWidth="1"/>
    <col min="3336" max="3337" width="8.109375" style="58" customWidth="1"/>
    <col min="3338" max="3338" width="6.44140625" style="58" customWidth="1"/>
    <col min="3339" max="3340" width="7.44140625" style="58" customWidth="1"/>
    <col min="3341" max="3341" width="6.33203125" style="58" customWidth="1"/>
    <col min="3342" max="3342" width="7.6640625" style="58" customWidth="1"/>
    <col min="3343" max="3343" width="7.33203125" style="58" customWidth="1"/>
    <col min="3344" max="3344" width="7.5546875" style="58" customWidth="1"/>
    <col min="3345" max="3345" width="8.33203125" style="58" customWidth="1"/>
    <col min="3346" max="3346" width="8.44140625" style="58" customWidth="1"/>
    <col min="3347" max="3347" width="7.33203125" style="58" customWidth="1"/>
    <col min="3348" max="3349" width="9.109375" style="58" customWidth="1"/>
    <col min="3350" max="3350" width="8" style="58" customWidth="1"/>
    <col min="3351" max="3352" width="9.109375" style="58" customWidth="1"/>
    <col min="3353" max="3353" width="8" style="58" customWidth="1"/>
    <col min="3354" max="3354" width="9" style="58" customWidth="1"/>
    <col min="3355" max="3355" width="9.33203125" style="58" customWidth="1"/>
    <col min="3356" max="3356" width="6.88671875" style="58" customWidth="1"/>
    <col min="3357" max="3581" width="9.109375" style="58"/>
    <col min="3582" max="3582" width="19.33203125" style="58" customWidth="1"/>
    <col min="3583" max="3583" width="9.6640625" style="58" customWidth="1"/>
    <col min="3584" max="3584" width="9.44140625" style="58" customWidth="1"/>
    <col min="3585" max="3585" width="8.6640625" style="58" customWidth="1"/>
    <col min="3586" max="3587" width="9.44140625" style="58" customWidth="1"/>
    <col min="3588" max="3588" width="7.6640625" style="58" customWidth="1"/>
    <col min="3589" max="3589" width="8.88671875" style="58" customWidth="1"/>
    <col min="3590" max="3590" width="8.6640625" style="58" customWidth="1"/>
    <col min="3591" max="3591" width="7.6640625" style="58" customWidth="1"/>
    <col min="3592" max="3593" width="8.109375" style="58" customWidth="1"/>
    <col min="3594" max="3594" width="6.44140625" style="58" customWidth="1"/>
    <col min="3595" max="3596" width="7.44140625" style="58" customWidth="1"/>
    <col min="3597" max="3597" width="6.33203125" style="58" customWidth="1"/>
    <col min="3598" max="3598" width="7.6640625" style="58" customWidth="1"/>
    <col min="3599" max="3599" width="7.33203125" style="58" customWidth="1"/>
    <col min="3600" max="3600" width="7.5546875" style="58" customWidth="1"/>
    <col min="3601" max="3601" width="8.33203125" style="58" customWidth="1"/>
    <col min="3602" max="3602" width="8.44140625" style="58" customWidth="1"/>
    <col min="3603" max="3603" width="7.33203125" style="58" customWidth="1"/>
    <col min="3604" max="3605" width="9.109375" style="58" customWidth="1"/>
    <col min="3606" max="3606" width="8" style="58" customWidth="1"/>
    <col min="3607" max="3608" width="9.109375" style="58" customWidth="1"/>
    <col min="3609" max="3609" width="8" style="58" customWidth="1"/>
    <col min="3610" max="3610" width="9" style="58" customWidth="1"/>
    <col min="3611" max="3611" width="9.33203125" style="58" customWidth="1"/>
    <col min="3612" max="3612" width="6.88671875" style="58" customWidth="1"/>
    <col min="3613" max="3837" width="9.109375" style="58"/>
    <col min="3838" max="3838" width="19.33203125" style="58" customWidth="1"/>
    <col min="3839" max="3839" width="9.6640625" style="58" customWidth="1"/>
    <col min="3840" max="3840" width="9.44140625" style="58" customWidth="1"/>
    <col min="3841" max="3841" width="8.6640625" style="58" customWidth="1"/>
    <col min="3842" max="3843" width="9.44140625" style="58" customWidth="1"/>
    <col min="3844" max="3844" width="7.6640625" style="58" customWidth="1"/>
    <col min="3845" max="3845" width="8.88671875" style="58" customWidth="1"/>
    <col min="3846" max="3846" width="8.6640625" style="58" customWidth="1"/>
    <col min="3847" max="3847" width="7.6640625" style="58" customWidth="1"/>
    <col min="3848" max="3849" width="8.109375" style="58" customWidth="1"/>
    <col min="3850" max="3850" width="6.44140625" style="58" customWidth="1"/>
    <col min="3851" max="3852" width="7.44140625" style="58" customWidth="1"/>
    <col min="3853" max="3853" width="6.33203125" style="58" customWidth="1"/>
    <col min="3854" max="3854" width="7.6640625" style="58" customWidth="1"/>
    <col min="3855" max="3855" width="7.33203125" style="58" customWidth="1"/>
    <col min="3856" max="3856" width="7.5546875" style="58" customWidth="1"/>
    <col min="3857" max="3857" width="8.33203125" style="58" customWidth="1"/>
    <col min="3858" max="3858" width="8.44140625" style="58" customWidth="1"/>
    <col min="3859" max="3859" width="7.33203125" style="58" customWidth="1"/>
    <col min="3860" max="3861" width="9.109375" style="58" customWidth="1"/>
    <col min="3862" max="3862" width="8" style="58" customWidth="1"/>
    <col min="3863" max="3864" width="9.109375" style="58" customWidth="1"/>
    <col min="3865" max="3865" width="8" style="58" customWidth="1"/>
    <col min="3866" max="3866" width="9" style="58" customWidth="1"/>
    <col min="3867" max="3867" width="9.33203125" style="58" customWidth="1"/>
    <col min="3868" max="3868" width="6.88671875" style="58" customWidth="1"/>
    <col min="3869" max="4093" width="9.109375" style="58"/>
    <col min="4094" max="4094" width="19.33203125" style="58" customWidth="1"/>
    <col min="4095" max="4095" width="9.6640625" style="58" customWidth="1"/>
    <col min="4096" max="4096" width="9.44140625" style="58" customWidth="1"/>
    <col min="4097" max="4097" width="8.6640625" style="58" customWidth="1"/>
    <col min="4098" max="4099" width="9.44140625" style="58" customWidth="1"/>
    <col min="4100" max="4100" width="7.6640625" style="58" customWidth="1"/>
    <col min="4101" max="4101" width="8.88671875" style="58" customWidth="1"/>
    <col min="4102" max="4102" width="8.6640625" style="58" customWidth="1"/>
    <col min="4103" max="4103" width="7.6640625" style="58" customWidth="1"/>
    <col min="4104" max="4105" width="8.109375" style="58" customWidth="1"/>
    <col min="4106" max="4106" width="6.44140625" style="58" customWidth="1"/>
    <col min="4107" max="4108" width="7.44140625" style="58" customWidth="1"/>
    <col min="4109" max="4109" width="6.33203125" style="58" customWidth="1"/>
    <col min="4110" max="4110" width="7.6640625" style="58" customWidth="1"/>
    <col min="4111" max="4111" width="7.33203125" style="58" customWidth="1"/>
    <col min="4112" max="4112" width="7.5546875" style="58" customWidth="1"/>
    <col min="4113" max="4113" width="8.33203125" style="58" customWidth="1"/>
    <col min="4114" max="4114" width="8.44140625" style="58" customWidth="1"/>
    <col min="4115" max="4115" width="7.33203125" style="58" customWidth="1"/>
    <col min="4116" max="4117" width="9.109375" style="58" customWidth="1"/>
    <col min="4118" max="4118" width="8" style="58" customWidth="1"/>
    <col min="4119" max="4120" width="9.109375" style="58" customWidth="1"/>
    <col min="4121" max="4121" width="8" style="58" customWidth="1"/>
    <col min="4122" max="4122" width="9" style="58" customWidth="1"/>
    <col min="4123" max="4123" width="9.33203125" style="58" customWidth="1"/>
    <col min="4124" max="4124" width="6.88671875" style="58" customWidth="1"/>
    <col min="4125" max="4349" width="9.109375" style="58"/>
    <col min="4350" max="4350" width="19.33203125" style="58" customWidth="1"/>
    <col min="4351" max="4351" width="9.6640625" style="58" customWidth="1"/>
    <col min="4352" max="4352" width="9.44140625" style="58" customWidth="1"/>
    <col min="4353" max="4353" width="8.6640625" style="58" customWidth="1"/>
    <col min="4354" max="4355" width="9.44140625" style="58" customWidth="1"/>
    <col min="4356" max="4356" width="7.6640625" style="58" customWidth="1"/>
    <col min="4357" max="4357" width="8.88671875" style="58" customWidth="1"/>
    <col min="4358" max="4358" width="8.6640625" style="58" customWidth="1"/>
    <col min="4359" max="4359" width="7.6640625" style="58" customWidth="1"/>
    <col min="4360" max="4361" width="8.109375" style="58" customWidth="1"/>
    <col min="4362" max="4362" width="6.44140625" style="58" customWidth="1"/>
    <col min="4363" max="4364" width="7.44140625" style="58" customWidth="1"/>
    <col min="4365" max="4365" width="6.33203125" style="58" customWidth="1"/>
    <col min="4366" max="4366" width="7.6640625" style="58" customWidth="1"/>
    <col min="4367" max="4367" width="7.33203125" style="58" customWidth="1"/>
    <col min="4368" max="4368" width="7.5546875" style="58" customWidth="1"/>
    <col min="4369" max="4369" width="8.33203125" style="58" customWidth="1"/>
    <col min="4370" max="4370" width="8.44140625" style="58" customWidth="1"/>
    <col min="4371" max="4371" width="7.33203125" style="58" customWidth="1"/>
    <col min="4372" max="4373" width="9.109375" style="58" customWidth="1"/>
    <col min="4374" max="4374" width="8" style="58" customWidth="1"/>
    <col min="4375" max="4376" width="9.109375" style="58" customWidth="1"/>
    <col min="4377" max="4377" width="8" style="58" customWidth="1"/>
    <col min="4378" max="4378" width="9" style="58" customWidth="1"/>
    <col min="4379" max="4379" width="9.33203125" style="58" customWidth="1"/>
    <col min="4380" max="4380" width="6.88671875" style="58" customWidth="1"/>
    <col min="4381" max="4605" width="9.109375" style="58"/>
    <col min="4606" max="4606" width="19.33203125" style="58" customWidth="1"/>
    <col min="4607" max="4607" width="9.6640625" style="58" customWidth="1"/>
    <col min="4608" max="4608" width="9.44140625" style="58" customWidth="1"/>
    <col min="4609" max="4609" width="8.6640625" style="58" customWidth="1"/>
    <col min="4610" max="4611" width="9.44140625" style="58" customWidth="1"/>
    <col min="4612" max="4612" width="7.6640625" style="58" customWidth="1"/>
    <col min="4613" max="4613" width="8.88671875" style="58" customWidth="1"/>
    <col min="4614" max="4614" width="8.6640625" style="58" customWidth="1"/>
    <col min="4615" max="4615" width="7.6640625" style="58" customWidth="1"/>
    <col min="4616" max="4617" width="8.109375" style="58" customWidth="1"/>
    <col min="4618" max="4618" width="6.44140625" style="58" customWidth="1"/>
    <col min="4619" max="4620" width="7.44140625" style="58" customWidth="1"/>
    <col min="4621" max="4621" width="6.33203125" style="58" customWidth="1"/>
    <col min="4622" max="4622" width="7.6640625" style="58" customWidth="1"/>
    <col min="4623" max="4623" width="7.33203125" style="58" customWidth="1"/>
    <col min="4624" max="4624" width="7.5546875" style="58" customWidth="1"/>
    <col min="4625" max="4625" width="8.33203125" style="58" customWidth="1"/>
    <col min="4626" max="4626" width="8.44140625" style="58" customWidth="1"/>
    <col min="4627" max="4627" width="7.33203125" style="58" customWidth="1"/>
    <col min="4628" max="4629" width="9.109375" style="58" customWidth="1"/>
    <col min="4630" max="4630" width="8" style="58" customWidth="1"/>
    <col min="4631" max="4632" width="9.109375" style="58" customWidth="1"/>
    <col min="4633" max="4633" width="8" style="58" customWidth="1"/>
    <col min="4634" max="4634" width="9" style="58" customWidth="1"/>
    <col min="4635" max="4635" width="9.33203125" style="58" customWidth="1"/>
    <col min="4636" max="4636" width="6.88671875" style="58" customWidth="1"/>
    <col min="4637" max="4861" width="9.109375" style="58"/>
    <col min="4862" max="4862" width="19.33203125" style="58" customWidth="1"/>
    <col min="4863" max="4863" width="9.6640625" style="58" customWidth="1"/>
    <col min="4864" max="4864" width="9.44140625" style="58" customWidth="1"/>
    <col min="4865" max="4865" width="8.6640625" style="58" customWidth="1"/>
    <col min="4866" max="4867" width="9.44140625" style="58" customWidth="1"/>
    <col min="4868" max="4868" width="7.6640625" style="58" customWidth="1"/>
    <col min="4869" max="4869" width="8.88671875" style="58" customWidth="1"/>
    <col min="4870" max="4870" width="8.6640625" style="58" customWidth="1"/>
    <col min="4871" max="4871" width="7.6640625" style="58" customWidth="1"/>
    <col min="4872" max="4873" width="8.109375" style="58" customWidth="1"/>
    <col min="4874" max="4874" width="6.44140625" style="58" customWidth="1"/>
    <col min="4875" max="4876" width="7.44140625" style="58" customWidth="1"/>
    <col min="4877" max="4877" width="6.33203125" style="58" customWidth="1"/>
    <col min="4878" max="4878" width="7.6640625" style="58" customWidth="1"/>
    <col min="4879" max="4879" width="7.33203125" style="58" customWidth="1"/>
    <col min="4880" max="4880" width="7.5546875" style="58" customWidth="1"/>
    <col min="4881" max="4881" width="8.33203125" style="58" customWidth="1"/>
    <col min="4882" max="4882" width="8.44140625" style="58" customWidth="1"/>
    <col min="4883" max="4883" width="7.33203125" style="58" customWidth="1"/>
    <col min="4884" max="4885" width="9.109375" style="58" customWidth="1"/>
    <col min="4886" max="4886" width="8" style="58" customWidth="1"/>
    <col min="4887" max="4888" width="9.109375" style="58" customWidth="1"/>
    <col min="4889" max="4889" width="8" style="58" customWidth="1"/>
    <col min="4890" max="4890" width="9" style="58" customWidth="1"/>
    <col min="4891" max="4891" width="9.33203125" style="58" customWidth="1"/>
    <col min="4892" max="4892" width="6.88671875" style="58" customWidth="1"/>
    <col min="4893" max="5117" width="9.109375" style="58"/>
    <col min="5118" max="5118" width="19.33203125" style="58" customWidth="1"/>
    <col min="5119" max="5119" width="9.6640625" style="58" customWidth="1"/>
    <col min="5120" max="5120" width="9.44140625" style="58" customWidth="1"/>
    <col min="5121" max="5121" width="8.6640625" style="58" customWidth="1"/>
    <col min="5122" max="5123" width="9.44140625" style="58" customWidth="1"/>
    <col min="5124" max="5124" width="7.6640625" style="58" customWidth="1"/>
    <col min="5125" max="5125" width="8.88671875" style="58" customWidth="1"/>
    <col min="5126" max="5126" width="8.6640625" style="58" customWidth="1"/>
    <col min="5127" max="5127" width="7.6640625" style="58" customWidth="1"/>
    <col min="5128" max="5129" width="8.109375" style="58" customWidth="1"/>
    <col min="5130" max="5130" width="6.44140625" style="58" customWidth="1"/>
    <col min="5131" max="5132" width="7.44140625" style="58" customWidth="1"/>
    <col min="5133" max="5133" width="6.33203125" style="58" customWidth="1"/>
    <col min="5134" max="5134" width="7.6640625" style="58" customWidth="1"/>
    <col min="5135" max="5135" width="7.33203125" style="58" customWidth="1"/>
    <col min="5136" max="5136" width="7.5546875" style="58" customWidth="1"/>
    <col min="5137" max="5137" width="8.33203125" style="58" customWidth="1"/>
    <col min="5138" max="5138" width="8.44140625" style="58" customWidth="1"/>
    <col min="5139" max="5139" width="7.33203125" style="58" customWidth="1"/>
    <col min="5140" max="5141" width="9.109375" style="58" customWidth="1"/>
    <col min="5142" max="5142" width="8" style="58" customWidth="1"/>
    <col min="5143" max="5144" width="9.109375" style="58" customWidth="1"/>
    <col min="5145" max="5145" width="8" style="58" customWidth="1"/>
    <col min="5146" max="5146" width="9" style="58" customWidth="1"/>
    <col min="5147" max="5147" width="9.33203125" style="58" customWidth="1"/>
    <col min="5148" max="5148" width="6.88671875" style="58" customWidth="1"/>
    <col min="5149" max="5373" width="9.109375" style="58"/>
    <col min="5374" max="5374" width="19.33203125" style="58" customWidth="1"/>
    <col min="5375" max="5375" width="9.6640625" style="58" customWidth="1"/>
    <col min="5376" max="5376" width="9.44140625" style="58" customWidth="1"/>
    <col min="5377" max="5377" width="8.6640625" style="58" customWidth="1"/>
    <col min="5378" max="5379" width="9.44140625" style="58" customWidth="1"/>
    <col min="5380" max="5380" width="7.6640625" style="58" customWidth="1"/>
    <col min="5381" max="5381" width="8.88671875" style="58" customWidth="1"/>
    <col min="5382" max="5382" width="8.6640625" style="58" customWidth="1"/>
    <col min="5383" max="5383" width="7.6640625" style="58" customWidth="1"/>
    <col min="5384" max="5385" width="8.109375" style="58" customWidth="1"/>
    <col min="5386" max="5386" width="6.44140625" style="58" customWidth="1"/>
    <col min="5387" max="5388" width="7.44140625" style="58" customWidth="1"/>
    <col min="5389" max="5389" width="6.33203125" style="58" customWidth="1"/>
    <col min="5390" max="5390" width="7.6640625" style="58" customWidth="1"/>
    <col min="5391" max="5391" width="7.33203125" style="58" customWidth="1"/>
    <col min="5392" max="5392" width="7.5546875" style="58" customWidth="1"/>
    <col min="5393" max="5393" width="8.33203125" style="58" customWidth="1"/>
    <col min="5394" max="5394" width="8.44140625" style="58" customWidth="1"/>
    <col min="5395" max="5395" width="7.33203125" style="58" customWidth="1"/>
    <col min="5396" max="5397" width="9.109375" style="58" customWidth="1"/>
    <col min="5398" max="5398" width="8" style="58" customWidth="1"/>
    <col min="5399" max="5400" width="9.109375" style="58" customWidth="1"/>
    <col min="5401" max="5401" width="8" style="58" customWidth="1"/>
    <col min="5402" max="5402" width="9" style="58" customWidth="1"/>
    <col min="5403" max="5403" width="9.33203125" style="58" customWidth="1"/>
    <col min="5404" max="5404" width="6.88671875" style="58" customWidth="1"/>
    <col min="5405" max="5629" width="9.109375" style="58"/>
    <col min="5630" max="5630" width="19.33203125" style="58" customWidth="1"/>
    <col min="5631" max="5631" width="9.6640625" style="58" customWidth="1"/>
    <col min="5632" max="5632" width="9.44140625" style="58" customWidth="1"/>
    <col min="5633" max="5633" width="8.6640625" style="58" customWidth="1"/>
    <col min="5634" max="5635" width="9.44140625" style="58" customWidth="1"/>
    <col min="5636" max="5636" width="7.6640625" style="58" customWidth="1"/>
    <col min="5637" max="5637" width="8.88671875" style="58" customWidth="1"/>
    <col min="5638" max="5638" width="8.6640625" style="58" customWidth="1"/>
    <col min="5639" max="5639" width="7.6640625" style="58" customWidth="1"/>
    <col min="5640" max="5641" width="8.109375" style="58" customWidth="1"/>
    <col min="5642" max="5642" width="6.44140625" style="58" customWidth="1"/>
    <col min="5643" max="5644" width="7.44140625" style="58" customWidth="1"/>
    <col min="5645" max="5645" width="6.33203125" style="58" customWidth="1"/>
    <col min="5646" max="5646" width="7.6640625" style="58" customWidth="1"/>
    <col min="5647" max="5647" width="7.33203125" style="58" customWidth="1"/>
    <col min="5648" max="5648" width="7.5546875" style="58" customWidth="1"/>
    <col min="5649" max="5649" width="8.33203125" style="58" customWidth="1"/>
    <col min="5650" max="5650" width="8.44140625" style="58" customWidth="1"/>
    <col min="5651" max="5651" width="7.33203125" style="58" customWidth="1"/>
    <col min="5652" max="5653" width="9.109375" style="58" customWidth="1"/>
    <col min="5654" max="5654" width="8" style="58" customWidth="1"/>
    <col min="5655" max="5656" width="9.109375" style="58" customWidth="1"/>
    <col min="5657" max="5657" width="8" style="58" customWidth="1"/>
    <col min="5658" max="5658" width="9" style="58" customWidth="1"/>
    <col min="5659" max="5659" width="9.33203125" style="58" customWidth="1"/>
    <col min="5660" max="5660" width="6.88671875" style="58" customWidth="1"/>
    <col min="5661" max="5885" width="9.109375" style="58"/>
    <col min="5886" max="5886" width="19.33203125" style="58" customWidth="1"/>
    <col min="5887" max="5887" width="9.6640625" style="58" customWidth="1"/>
    <col min="5888" max="5888" width="9.44140625" style="58" customWidth="1"/>
    <col min="5889" max="5889" width="8.6640625" style="58" customWidth="1"/>
    <col min="5890" max="5891" width="9.44140625" style="58" customWidth="1"/>
    <col min="5892" max="5892" width="7.6640625" style="58" customWidth="1"/>
    <col min="5893" max="5893" width="8.88671875" style="58" customWidth="1"/>
    <col min="5894" max="5894" width="8.6640625" style="58" customWidth="1"/>
    <col min="5895" max="5895" width="7.6640625" style="58" customWidth="1"/>
    <col min="5896" max="5897" width="8.109375" style="58" customWidth="1"/>
    <col min="5898" max="5898" width="6.44140625" style="58" customWidth="1"/>
    <col min="5899" max="5900" width="7.44140625" style="58" customWidth="1"/>
    <col min="5901" max="5901" width="6.33203125" style="58" customWidth="1"/>
    <col min="5902" max="5902" width="7.6640625" style="58" customWidth="1"/>
    <col min="5903" max="5903" width="7.33203125" style="58" customWidth="1"/>
    <col min="5904" max="5904" width="7.5546875" style="58" customWidth="1"/>
    <col min="5905" max="5905" width="8.33203125" style="58" customWidth="1"/>
    <col min="5906" max="5906" width="8.44140625" style="58" customWidth="1"/>
    <col min="5907" max="5907" width="7.33203125" style="58" customWidth="1"/>
    <col min="5908" max="5909" width="9.109375" style="58" customWidth="1"/>
    <col min="5910" max="5910" width="8" style="58" customWidth="1"/>
    <col min="5911" max="5912" width="9.109375" style="58" customWidth="1"/>
    <col min="5913" max="5913" width="8" style="58" customWidth="1"/>
    <col min="5914" max="5914" width="9" style="58" customWidth="1"/>
    <col min="5915" max="5915" width="9.33203125" style="58" customWidth="1"/>
    <col min="5916" max="5916" width="6.88671875" style="58" customWidth="1"/>
    <col min="5917" max="6141" width="9.109375" style="58"/>
    <col min="6142" max="6142" width="19.33203125" style="58" customWidth="1"/>
    <col min="6143" max="6143" width="9.6640625" style="58" customWidth="1"/>
    <col min="6144" max="6144" width="9.44140625" style="58" customWidth="1"/>
    <col min="6145" max="6145" width="8.6640625" style="58" customWidth="1"/>
    <col min="6146" max="6147" width="9.44140625" style="58" customWidth="1"/>
    <col min="6148" max="6148" width="7.6640625" style="58" customWidth="1"/>
    <col min="6149" max="6149" width="8.88671875" style="58" customWidth="1"/>
    <col min="6150" max="6150" width="8.6640625" style="58" customWidth="1"/>
    <col min="6151" max="6151" width="7.6640625" style="58" customWidth="1"/>
    <col min="6152" max="6153" width="8.109375" style="58" customWidth="1"/>
    <col min="6154" max="6154" width="6.44140625" style="58" customWidth="1"/>
    <col min="6155" max="6156" width="7.44140625" style="58" customWidth="1"/>
    <col min="6157" max="6157" width="6.33203125" style="58" customWidth="1"/>
    <col min="6158" max="6158" width="7.6640625" style="58" customWidth="1"/>
    <col min="6159" max="6159" width="7.33203125" style="58" customWidth="1"/>
    <col min="6160" max="6160" width="7.5546875" style="58" customWidth="1"/>
    <col min="6161" max="6161" width="8.33203125" style="58" customWidth="1"/>
    <col min="6162" max="6162" width="8.44140625" style="58" customWidth="1"/>
    <col min="6163" max="6163" width="7.33203125" style="58" customWidth="1"/>
    <col min="6164" max="6165" width="9.109375" style="58" customWidth="1"/>
    <col min="6166" max="6166" width="8" style="58" customWidth="1"/>
    <col min="6167" max="6168" width="9.109375" style="58" customWidth="1"/>
    <col min="6169" max="6169" width="8" style="58" customWidth="1"/>
    <col min="6170" max="6170" width="9" style="58" customWidth="1"/>
    <col min="6171" max="6171" width="9.33203125" style="58" customWidth="1"/>
    <col min="6172" max="6172" width="6.88671875" style="58" customWidth="1"/>
    <col min="6173" max="6397" width="9.109375" style="58"/>
    <col min="6398" max="6398" width="19.33203125" style="58" customWidth="1"/>
    <col min="6399" max="6399" width="9.6640625" style="58" customWidth="1"/>
    <col min="6400" max="6400" width="9.44140625" style="58" customWidth="1"/>
    <col min="6401" max="6401" width="8.6640625" style="58" customWidth="1"/>
    <col min="6402" max="6403" width="9.44140625" style="58" customWidth="1"/>
    <col min="6404" max="6404" width="7.6640625" style="58" customWidth="1"/>
    <col min="6405" max="6405" width="8.88671875" style="58" customWidth="1"/>
    <col min="6406" max="6406" width="8.6640625" style="58" customWidth="1"/>
    <col min="6407" max="6407" width="7.6640625" style="58" customWidth="1"/>
    <col min="6408" max="6409" width="8.109375" style="58" customWidth="1"/>
    <col min="6410" max="6410" width="6.44140625" style="58" customWidth="1"/>
    <col min="6411" max="6412" width="7.44140625" style="58" customWidth="1"/>
    <col min="6413" max="6413" width="6.33203125" style="58" customWidth="1"/>
    <col min="6414" max="6414" width="7.6640625" style="58" customWidth="1"/>
    <col min="6415" max="6415" width="7.33203125" style="58" customWidth="1"/>
    <col min="6416" max="6416" width="7.5546875" style="58" customWidth="1"/>
    <col min="6417" max="6417" width="8.33203125" style="58" customWidth="1"/>
    <col min="6418" max="6418" width="8.44140625" style="58" customWidth="1"/>
    <col min="6419" max="6419" width="7.33203125" style="58" customWidth="1"/>
    <col min="6420" max="6421" width="9.109375" style="58" customWidth="1"/>
    <col min="6422" max="6422" width="8" style="58" customWidth="1"/>
    <col min="6423" max="6424" width="9.109375" style="58" customWidth="1"/>
    <col min="6425" max="6425" width="8" style="58" customWidth="1"/>
    <col min="6426" max="6426" width="9" style="58" customWidth="1"/>
    <col min="6427" max="6427" width="9.33203125" style="58" customWidth="1"/>
    <col min="6428" max="6428" width="6.88671875" style="58" customWidth="1"/>
    <col min="6429" max="6653" width="9.109375" style="58"/>
    <col min="6654" max="6654" width="19.33203125" style="58" customWidth="1"/>
    <col min="6655" max="6655" width="9.6640625" style="58" customWidth="1"/>
    <col min="6656" max="6656" width="9.44140625" style="58" customWidth="1"/>
    <col min="6657" max="6657" width="8.6640625" style="58" customWidth="1"/>
    <col min="6658" max="6659" width="9.44140625" style="58" customWidth="1"/>
    <col min="6660" max="6660" width="7.6640625" style="58" customWidth="1"/>
    <col min="6661" max="6661" width="8.88671875" style="58" customWidth="1"/>
    <col min="6662" max="6662" width="8.6640625" style="58" customWidth="1"/>
    <col min="6663" max="6663" width="7.6640625" style="58" customWidth="1"/>
    <col min="6664" max="6665" width="8.109375" style="58" customWidth="1"/>
    <col min="6666" max="6666" width="6.44140625" style="58" customWidth="1"/>
    <col min="6667" max="6668" width="7.44140625" style="58" customWidth="1"/>
    <col min="6669" max="6669" width="6.33203125" style="58" customWidth="1"/>
    <col min="6670" max="6670" width="7.6640625" style="58" customWidth="1"/>
    <col min="6671" max="6671" width="7.33203125" style="58" customWidth="1"/>
    <col min="6672" max="6672" width="7.5546875" style="58" customWidth="1"/>
    <col min="6673" max="6673" width="8.33203125" style="58" customWidth="1"/>
    <col min="6674" max="6674" width="8.44140625" style="58" customWidth="1"/>
    <col min="6675" max="6675" width="7.33203125" style="58" customWidth="1"/>
    <col min="6676" max="6677" width="9.109375" style="58" customWidth="1"/>
    <col min="6678" max="6678" width="8" style="58" customWidth="1"/>
    <col min="6679" max="6680" width="9.109375" style="58" customWidth="1"/>
    <col min="6681" max="6681" width="8" style="58" customWidth="1"/>
    <col min="6682" max="6682" width="9" style="58" customWidth="1"/>
    <col min="6683" max="6683" width="9.33203125" style="58" customWidth="1"/>
    <col min="6684" max="6684" width="6.88671875" style="58" customWidth="1"/>
    <col min="6685" max="6909" width="9.109375" style="58"/>
    <col min="6910" max="6910" width="19.33203125" style="58" customWidth="1"/>
    <col min="6911" max="6911" width="9.6640625" style="58" customWidth="1"/>
    <col min="6912" max="6912" width="9.44140625" style="58" customWidth="1"/>
    <col min="6913" max="6913" width="8.6640625" style="58" customWidth="1"/>
    <col min="6914" max="6915" width="9.44140625" style="58" customWidth="1"/>
    <col min="6916" max="6916" width="7.6640625" style="58" customWidth="1"/>
    <col min="6917" max="6917" width="8.88671875" style="58" customWidth="1"/>
    <col min="6918" max="6918" width="8.6640625" style="58" customWidth="1"/>
    <col min="6919" max="6919" width="7.6640625" style="58" customWidth="1"/>
    <col min="6920" max="6921" width="8.109375" style="58" customWidth="1"/>
    <col min="6922" max="6922" width="6.44140625" style="58" customWidth="1"/>
    <col min="6923" max="6924" width="7.44140625" style="58" customWidth="1"/>
    <col min="6925" max="6925" width="6.33203125" style="58" customWidth="1"/>
    <col min="6926" max="6926" width="7.6640625" style="58" customWidth="1"/>
    <col min="6927" max="6927" width="7.33203125" style="58" customWidth="1"/>
    <col min="6928" max="6928" width="7.5546875" style="58" customWidth="1"/>
    <col min="6929" max="6929" width="8.33203125" style="58" customWidth="1"/>
    <col min="6930" max="6930" width="8.44140625" style="58" customWidth="1"/>
    <col min="6931" max="6931" width="7.33203125" style="58" customWidth="1"/>
    <col min="6932" max="6933" width="9.109375" style="58" customWidth="1"/>
    <col min="6934" max="6934" width="8" style="58" customWidth="1"/>
    <col min="6935" max="6936" width="9.109375" style="58" customWidth="1"/>
    <col min="6937" max="6937" width="8" style="58" customWidth="1"/>
    <col min="6938" max="6938" width="9" style="58" customWidth="1"/>
    <col min="6939" max="6939" width="9.33203125" style="58" customWidth="1"/>
    <col min="6940" max="6940" width="6.88671875" style="58" customWidth="1"/>
    <col min="6941" max="7165" width="9.109375" style="58"/>
    <col min="7166" max="7166" width="19.33203125" style="58" customWidth="1"/>
    <col min="7167" max="7167" width="9.6640625" style="58" customWidth="1"/>
    <col min="7168" max="7168" width="9.44140625" style="58" customWidth="1"/>
    <col min="7169" max="7169" width="8.6640625" style="58" customWidth="1"/>
    <col min="7170" max="7171" width="9.44140625" style="58" customWidth="1"/>
    <col min="7172" max="7172" width="7.6640625" style="58" customWidth="1"/>
    <col min="7173" max="7173" width="8.88671875" style="58" customWidth="1"/>
    <col min="7174" max="7174" width="8.6640625" style="58" customWidth="1"/>
    <col min="7175" max="7175" width="7.6640625" style="58" customWidth="1"/>
    <col min="7176" max="7177" width="8.109375" style="58" customWidth="1"/>
    <col min="7178" max="7178" width="6.44140625" style="58" customWidth="1"/>
    <col min="7179" max="7180" width="7.44140625" style="58" customWidth="1"/>
    <col min="7181" max="7181" width="6.33203125" style="58" customWidth="1"/>
    <col min="7182" max="7182" width="7.6640625" style="58" customWidth="1"/>
    <col min="7183" max="7183" width="7.33203125" style="58" customWidth="1"/>
    <col min="7184" max="7184" width="7.5546875" style="58" customWidth="1"/>
    <col min="7185" max="7185" width="8.33203125" style="58" customWidth="1"/>
    <col min="7186" max="7186" width="8.44140625" style="58" customWidth="1"/>
    <col min="7187" max="7187" width="7.33203125" style="58" customWidth="1"/>
    <col min="7188" max="7189" width="9.109375" style="58" customWidth="1"/>
    <col min="7190" max="7190" width="8" style="58" customWidth="1"/>
    <col min="7191" max="7192" width="9.109375" style="58" customWidth="1"/>
    <col min="7193" max="7193" width="8" style="58" customWidth="1"/>
    <col min="7194" max="7194" width="9" style="58" customWidth="1"/>
    <col min="7195" max="7195" width="9.33203125" style="58" customWidth="1"/>
    <col min="7196" max="7196" width="6.88671875" style="58" customWidth="1"/>
    <col min="7197" max="7421" width="9.109375" style="58"/>
    <col min="7422" max="7422" width="19.33203125" style="58" customWidth="1"/>
    <col min="7423" max="7423" width="9.6640625" style="58" customWidth="1"/>
    <col min="7424" max="7424" width="9.44140625" style="58" customWidth="1"/>
    <col min="7425" max="7425" width="8.6640625" style="58" customWidth="1"/>
    <col min="7426" max="7427" width="9.44140625" style="58" customWidth="1"/>
    <col min="7428" max="7428" width="7.6640625" style="58" customWidth="1"/>
    <col min="7429" max="7429" width="8.88671875" style="58" customWidth="1"/>
    <col min="7430" max="7430" width="8.6640625" style="58" customWidth="1"/>
    <col min="7431" max="7431" width="7.6640625" style="58" customWidth="1"/>
    <col min="7432" max="7433" width="8.109375" style="58" customWidth="1"/>
    <col min="7434" max="7434" width="6.44140625" style="58" customWidth="1"/>
    <col min="7435" max="7436" width="7.44140625" style="58" customWidth="1"/>
    <col min="7437" max="7437" width="6.33203125" style="58" customWidth="1"/>
    <col min="7438" max="7438" width="7.6640625" style="58" customWidth="1"/>
    <col min="7439" max="7439" width="7.33203125" style="58" customWidth="1"/>
    <col min="7440" max="7440" width="7.5546875" style="58" customWidth="1"/>
    <col min="7441" max="7441" width="8.33203125" style="58" customWidth="1"/>
    <col min="7442" max="7442" width="8.44140625" style="58" customWidth="1"/>
    <col min="7443" max="7443" width="7.33203125" style="58" customWidth="1"/>
    <col min="7444" max="7445" width="9.109375" style="58" customWidth="1"/>
    <col min="7446" max="7446" width="8" style="58" customWidth="1"/>
    <col min="7447" max="7448" width="9.109375" style="58" customWidth="1"/>
    <col min="7449" max="7449" width="8" style="58" customWidth="1"/>
    <col min="7450" max="7450" width="9" style="58" customWidth="1"/>
    <col min="7451" max="7451" width="9.33203125" style="58" customWidth="1"/>
    <col min="7452" max="7452" width="6.88671875" style="58" customWidth="1"/>
    <col min="7453" max="7677" width="9.109375" style="58"/>
    <col min="7678" max="7678" width="19.33203125" style="58" customWidth="1"/>
    <col min="7679" max="7679" width="9.6640625" style="58" customWidth="1"/>
    <col min="7680" max="7680" width="9.44140625" style="58" customWidth="1"/>
    <col min="7681" max="7681" width="8.6640625" style="58" customWidth="1"/>
    <col min="7682" max="7683" width="9.44140625" style="58" customWidth="1"/>
    <col min="7684" max="7684" width="7.6640625" style="58" customWidth="1"/>
    <col min="7685" max="7685" width="8.88671875" style="58" customWidth="1"/>
    <col min="7686" max="7686" width="8.6640625" style="58" customWidth="1"/>
    <col min="7687" max="7687" width="7.6640625" style="58" customWidth="1"/>
    <col min="7688" max="7689" width="8.109375" style="58" customWidth="1"/>
    <col min="7690" max="7690" width="6.44140625" style="58" customWidth="1"/>
    <col min="7691" max="7692" width="7.44140625" style="58" customWidth="1"/>
    <col min="7693" max="7693" width="6.33203125" style="58" customWidth="1"/>
    <col min="7694" max="7694" width="7.6640625" style="58" customWidth="1"/>
    <col min="7695" max="7695" width="7.33203125" style="58" customWidth="1"/>
    <col min="7696" max="7696" width="7.5546875" style="58" customWidth="1"/>
    <col min="7697" max="7697" width="8.33203125" style="58" customWidth="1"/>
    <col min="7698" max="7698" width="8.44140625" style="58" customWidth="1"/>
    <col min="7699" max="7699" width="7.33203125" style="58" customWidth="1"/>
    <col min="7700" max="7701" width="9.109375" style="58" customWidth="1"/>
    <col min="7702" max="7702" width="8" style="58" customWidth="1"/>
    <col min="7703" max="7704" width="9.109375" style="58" customWidth="1"/>
    <col min="7705" max="7705" width="8" style="58" customWidth="1"/>
    <col min="7706" max="7706" width="9" style="58" customWidth="1"/>
    <col min="7707" max="7707" width="9.33203125" style="58" customWidth="1"/>
    <col min="7708" max="7708" width="6.88671875" style="58" customWidth="1"/>
    <col min="7709" max="7933" width="9.109375" style="58"/>
    <col min="7934" max="7934" width="19.33203125" style="58" customWidth="1"/>
    <col min="7935" max="7935" width="9.6640625" style="58" customWidth="1"/>
    <col min="7936" max="7936" width="9.44140625" style="58" customWidth="1"/>
    <col min="7937" max="7937" width="8.6640625" style="58" customWidth="1"/>
    <col min="7938" max="7939" width="9.44140625" style="58" customWidth="1"/>
    <col min="7940" max="7940" width="7.6640625" style="58" customWidth="1"/>
    <col min="7941" max="7941" width="8.88671875" style="58" customWidth="1"/>
    <col min="7942" max="7942" width="8.6640625" style="58" customWidth="1"/>
    <col min="7943" max="7943" width="7.6640625" style="58" customWidth="1"/>
    <col min="7944" max="7945" width="8.109375" style="58" customWidth="1"/>
    <col min="7946" max="7946" width="6.44140625" style="58" customWidth="1"/>
    <col min="7947" max="7948" width="7.44140625" style="58" customWidth="1"/>
    <col min="7949" max="7949" width="6.33203125" style="58" customWidth="1"/>
    <col min="7950" max="7950" width="7.6640625" style="58" customWidth="1"/>
    <col min="7951" max="7951" width="7.33203125" style="58" customWidth="1"/>
    <col min="7952" max="7952" width="7.5546875" style="58" customWidth="1"/>
    <col min="7953" max="7953" width="8.33203125" style="58" customWidth="1"/>
    <col min="7954" max="7954" width="8.44140625" style="58" customWidth="1"/>
    <col min="7955" max="7955" width="7.33203125" style="58" customWidth="1"/>
    <col min="7956" max="7957" width="9.109375" style="58" customWidth="1"/>
    <col min="7958" max="7958" width="8" style="58" customWidth="1"/>
    <col min="7959" max="7960" width="9.109375" style="58" customWidth="1"/>
    <col min="7961" max="7961" width="8" style="58" customWidth="1"/>
    <col min="7962" max="7962" width="9" style="58" customWidth="1"/>
    <col min="7963" max="7963" width="9.33203125" style="58" customWidth="1"/>
    <col min="7964" max="7964" width="6.88671875" style="58" customWidth="1"/>
    <col min="7965" max="8189" width="9.109375" style="58"/>
    <col min="8190" max="8190" width="19.33203125" style="58" customWidth="1"/>
    <col min="8191" max="8191" width="9.6640625" style="58" customWidth="1"/>
    <col min="8192" max="8192" width="9.44140625" style="58" customWidth="1"/>
    <col min="8193" max="8193" width="8.6640625" style="58" customWidth="1"/>
    <col min="8194" max="8195" width="9.44140625" style="58" customWidth="1"/>
    <col min="8196" max="8196" width="7.6640625" style="58" customWidth="1"/>
    <col min="8197" max="8197" width="8.88671875" style="58" customWidth="1"/>
    <col min="8198" max="8198" width="8.6640625" style="58" customWidth="1"/>
    <col min="8199" max="8199" width="7.6640625" style="58" customWidth="1"/>
    <col min="8200" max="8201" width="8.109375" style="58" customWidth="1"/>
    <col min="8202" max="8202" width="6.44140625" style="58" customWidth="1"/>
    <col min="8203" max="8204" width="7.44140625" style="58" customWidth="1"/>
    <col min="8205" max="8205" width="6.33203125" style="58" customWidth="1"/>
    <col min="8206" max="8206" width="7.6640625" style="58" customWidth="1"/>
    <col min="8207" max="8207" width="7.33203125" style="58" customWidth="1"/>
    <col min="8208" max="8208" width="7.5546875" style="58" customWidth="1"/>
    <col min="8209" max="8209" width="8.33203125" style="58" customWidth="1"/>
    <col min="8210" max="8210" width="8.44140625" style="58" customWidth="1"/>
    <col min="8211" max="8211" width="7.33203125" style="58" customWidth="1"/>
    <col min="8212" max="8213" width="9.109375" style="58" customWidth="1"/>
    <col min="8214" max="8214" width="8" style="58" customWidth="1"/>
    <col min="8215" max="8216" width="9.109375" style="58" customWidth="1"/>
    <col min="8217" max="8217" width="8" style="58" customWidth="1"/>
    <col min="8218" max="8218" width="9" style="58" customWidth="1"/>
    <col min="8219" max="8219" width="9.33203125" style="58" customWidth="1"/>
    <col min="8220" max="8220" width="6.88671875" style="58" customWidth="1"/>
    <col min="8221" max="8445" width="9.109375" style="58"/>
    <col min="8446" max="8446" width="19.33203125" style="58" customWidth="1"/>
    <col min="8447" max="8447" width="9.6640625" style="58" customWidth="1"/>
    <col min="8448" max="8448" width="9.44140625" style="58" customWidth="1"/>
    <col min="8449" max="8449" width="8.6640625" style="58" customWidth="1"/>
    <col min="8450" max="8451" width="9.44140625" style="58" customWidth="1"/>
    <col min="8452" max="8452" width="7.6640625" style="58" customWidth="1"/>
    <col min="8453" max="8453" width="8.88671875" style="58" customWidth="1"/>
    <col min="8454" max="8454" width="8.6640625" style="58" customWidth="1"/>
    <col min="8455" max="8455" width="7.6640625" style="58" customWidth="1"/>
    <col min="8456" max="8457" width="8.109375" style="58" customWidth="1"/>
    <col min="8458" max="8458" width="6.44140625" style="58" customWidth="1"/>
    <col min="8459" max="8460" width="7.44140625" style="58" customWidth="1"/>
    <col min="8461" max="8461" width="6.33203125" style="58" customWidth="1"/>
    <col min="8462" max="8462" width="7.6640625" style="58" customWidth="1"/>
    <col min="8463" max="8463" width="7.33203125" style="58" customWidth="1"/>
    <col min="8464" max="8464" width="7.5546875" style="58" customWidth="1"/>
    <col min="8465" max="8465" width="8.33203125" style="58" customWidth="1"/>
    <col min="8466" max="8466" width="8.44140625" style="58" customWidth="1"/>
    <col min="8467" max="8467" width="7.33203125" style="58" customWidth="1"/>
    <col min="8468" max="8469" width="9.109375" style="58" customWidth="1"/>
    <col min="8470" max="8470" width="8" style="58" customWidth="1"/>
    <col min="8471" max="8472" width="9.109375" style="58" customWidth="1"/>
    <col min="8473" max="8473" width="8" style="58" customWidth="1"/>
    <col min="8474" max="8474" width="9" style="58" customWidth="1"/>
    <col min="8475" max="8475" width="9.33203125" style="58" customWidth="1"/>
    <col min="8476" max="8476" width="6.88671875" style="58" customWidth="1"/>
    <col min="8477" max="8701" width="9.109375" style="58"/>
    <col min="8702" max="8702" width="19.33203125" style="58" customWidth="1"/>
    <col min="8703" max="8703" width="9.6640625" style="58" customWidth="1"/>
    <col min="8704" max="8704" width="9.44140625" style="58" customWidth="1"/>
    <col min="8705" max="8705" width="8.6640625" style="58" customWidth="1"/>
    <col min="8706" max="8707" width="9.44140625" style="58" customWidth="1"/>
    <col min="8708" max="8708" width="7.6640625" style="58" customWidth="1"/>
    <col min="8709" max="8709" width="8.88671875" style="58" customWidth="1"/>
    <col min="8710" max="8710" width="8.6640625" style="58" customWidth="1"/>
    <col min="8711" max="8711" width="7.6640625" style="58" customWidth="1"/>
    <col min="8712" max="8713" width="8.109375" style="58" customWidth="1"/>
    <col min="8714" max="8714" width="6.44140625" style="58" customWidth="1"/>
    <col min="8715" max="8716" width="7.44140625" style="58" customWidth="1"/>
    <col min="8717" max="8717" width="6.33203125" style="58" customWidth="1"/>
    <col min="8718" max="8718" width="7.6640625" style="58" customWidth="1"/>
    <col min="8719" max="8719" width="7.33203125" style="58" customWidth="1"/>
    <col min="8720" max="8720" width="7.5546875" style="58" customWidth="1"/>
    <col min="8721" max="8721" width="8.33203125" style="58" customWidth="1"/>
    <col min="8722" max="8722" width="8.44140625" style="58" customWidth="1"/>
    <col min="8723" max="8723" width="7.33203125" style="58" customWidth="1"/>
    <col min="8724" max="8725" width="9.109375" style="58" customWidth="1"/>
    <col min="8726" max="8726" width="8" style="58" customWidth="1"/>
    <col min="8727" max="8728" width="9.109375" style="58" customWidth="1"/>
    <col min="8729" max="8729" width="8" style="58" customWidth="1"/>
    <col min="8730" max="8730" width="9" style="58" customWidth="1"/>
    <col min="8731" max="8731" width="9.33203125" style="58" customWidth="1"/>
    <col min="8732" max="8732" width="6.88671875" style="58" customWidth="1"/>
    <col min="8733" max="8957" width="9.109375" style="58"/>
    <col min="8958" max="8958" width="19.33203125" style="58" customWidth="1"/>
    <col min="8959" max="8959" width="9.6640625" style="58" customWidth="1"/>
    <col min="8960" max="8960" width="9.44140625" style="58" customWidth="1"/>
    <col min="8961" max="8961" width="8.6640625" style="58" customWidth="1"/>
    <col min="8962" max="8963" width="9.44140625" style="58" customWidth="1"/>
    <col min="8964" max="8964" width="7.6640625" style="58" customWidth="1"/>
    <col min="8965" max="8965" width="8.88671875" style="58" customWidth="1"/>
    <col min="8966" max="8966" width="8.6640625" style="58" customWidth="1"/>
    <col min="8967" max="8967" width="7.6640625" style="58" customWidth="1"/>
    <col min="8968" max="8969" width="8.109375" style="58" customWidth="1"/>
    <col min="8970" max="8970" width="6.44140625" style="58" customWidth="1"/>
    <col min="8971" max="8972" width="7.44140625" style="58" customWidth="1"/>
    <col min="8973" max="8973" width="6.33203125" style="58" customWidth="1"/>
    <col min="8974" max="8974" width="7.6640625" style="58" customWidth="1"/>
    <col min="8975" max="8975" width="7.33203125" style="58" customWidth="1"/>
    <col min="8976" max="8976" width="7.5546875" style="58" customWidth="1"/>
    <col min="8977" max="8977" width="8.33203125" style="58" customWidth="1"/>
    <col min="8978" max="8978" width="8.44140625" style="58" customWidth="1"/>
    <col min="8979" max="8979" width="7.33203125" style="58" customWidth="1"/>
    <col min="8980" max="8981" width="9.109375" style="58" customWidth="1"/>
    <col min="8982" max="8982" width="8" style="58" customWidth="1"/>
    <col min="8983" max="8984" width="9.109375" style="58" customWidth="1"/>
    <col min="8985" max="8985" width="8" style="58" customWidth="1"/>
    <col min="8986" max="8986" width="9" style="58" customWidth="1"/>
    <col min="8987" max="8987" width="9.33203125" style="58" customWidth="1"/>
    <col min="8988" max="8988" width="6.88671875" style="58" customWidth="1"/>
    <col min="8989" max="9213" width="9.109375" style="58"/>
    <col min="9214" max="9214" width="19.33203125" style="58" customWidth="1"/>
    <col min="9215" max="9215" width="9.6640625" style="58" customWidth="1"/>
    <col min="9216" max="9216" width="9.44140625" style="58" customWidth="1"/>
    <col min="9217" max="9217" width="8.6640625" style="58" customWidth="1"/>
    <col min="9218" max="9219" width="9.44140625" style="58" customWidth="1"/>
    <col min="9220" max="9220" width="7.6640625" style="58" customWidth="1"/>
    <col min="9221" max="9221" width="8.88671875" style="58" customWidth="1"/>
    <col min="9222" max="9222" width="8.6640625" style="58" customWidth="1"/>
    <col min="9223" max="9223" width="7.6640625" style="58" customWidth="1"/>
    <col min="9224" max="9225" width="8.109375" style="58" customWidth="1"/>
    <col min="9226" max="9226" width="6.44140625" style="58" customWidth="1"/>
    <col min="9227" max="9228" width="7.44140625" style="58" customWidth="1"/>
    <col min="9229" max="9229" width="6.33203125" style="58" customWidth="1"/>
    <col min="9230" max="9230" width="7.6640625" style="58" customWidth="1"/>
    <col min="9231" max="9231" width="7.33203125" style="58" customWidth="1"/>
    <col min="9232" max="9232" width="7.5546875" style="58" customWidth="1"/>
    <col min="9233" max="9233" width="8.33203125" style="58" customWidth="1"/>
    <col min="9234" max="9234" width="8.44140625" style="58" customWidth="1"/>
    <col min="9235" max="9235" width="7.33203125" style="58" customWidth="1"/>
    <col min="9236" max="9237" width="9.109375" style="58" customWidth="1"/>
    <col min="9238" max="9238" width="8" style="58" customWidth="1"/>
    <col min="9239" max="9240" width="9.109375" style="58" customWidth="1"/>
    <col min="9241" max="9241" width="8" style="58" customWidth="1"/>
    <col min="9242" max="9242" width="9" style="58" customWidth="1"/>
    <col min="9243" max="9243" width="9.33203125" style="58" customWidth="1"/>
    <col min="9244" max="9244" width="6.88671875" style="58" customWidth="1"/>
    <col min="9245" max="9469" width="9.109375" style="58"/>
    <col min="9470" max="9470" width="19.33203125" style="58" customWidth="1"/>
    <col min="9471" max="9471" width="9.6640625" style="58" customWidth="1"/>
    <col min="9472" max="9472" width="9.44140625" style="58" customWidth="1"/>
    <col min="9473" max="9473" width="8.6640625" style="58" customWidth="1"/>
    <col min="9474" max="9475" width="9.44140625" style="58" customWidth="1"/>
    <col min="9476" max="9476" width="7.6640625" style="58" customWidth="1"/>
    <col min="9477" max="9477" width="8.88671875" style="58" customWidth="1"/>
    <col min="9478" max="9478" width="8.6640625" style="58" customWidth="1"/>
    <col min="9479" max="9479" width="7.6640625" style="58" customWidth="1"/>
    <col min="9480" max="9481" width="8.109375" style="58" customWidth="1"/>
    <col min="9482" max="9482" width="6.44140625" style="58" customWidth="1"/>
    <col min="9483" max="9484" width="7.44140625" style="58" customWidth="1"/>
    <col min="9485" max="9485" width="6.33203125" style="58" customWidth="1"/>
    <col min="9486" max="9486" width="7.6640625" style="58" customWidth="1"/>
    <col min="9487" max="9487" width="7.33203125" style="58" customWidth="1"/>
    <col min="9488" max="9488" width="7.5546875" style="58" customWidth="1"/>
    <col min="9489" max="9489" width="8.33203125" style="58" customWidth="1"/>
    <col min="9490" max="9490" width="8.44140625" style="58" customWidth="1"/>
    <col min="9491" max="9491" width="7.33203125" style="58" customWidth="1"/>
    <col min="9492" max="9493" width="9.109375" style="58" customWidth="1"/>
    <col min="9494" max="9494" width="8" style="58" customWidth="1"/>
    <col min="9495" max="9496" width="9.109375" style="58" customWidth="1"/>
    <col min="9497" max="9497" width="8" style="58" customWidth="1"/>
    <col min="9498" max="9498" width="9" style="58" customWidth="1"/>
    <col min="9499" max="9499" width="9.33203125" style="58" customWidth="1"/>
    <col min="9500" max="9500" width="6.88671875" style="58" customWidth="1"/>
    <col min="9501" max="9725" width="9.109375" style="58"/>
    <col min="9726" max="9726" width="19.33203125" style="58" customWidth="1"/>
    <col min="9727" max="9727" width="9.6640625" style="58" customWidth="1"/>
    <col min="9728" max="9728" width="9.44140625" style="58" customWidth="1"/>
    <col min="9729" max="9729" width="8.6640625" style="58" customWidth="1"/>
    <col min="9730" max="9731" width="9.44140625" style="58" customWidth="1"/>
    <col min="9732" max="9732" width="7.6640625" style="58" customWidth="1"/>
    <col min="9733" max="9733" width="8.88671875" style="58" customWidth="1"/>
    <col min="9734" max="9734" width="8.6640625" style="58" customWidth="1"/>
    <col min="9735" max="9735" width="7.6640625" style="58" customWidth="1"/>
    <col min="9736" max="9737" width="8.109375" style="58" customWidth="1"/>
    <col min="9738" max="9738" width="6.44140625" style="58" customWidth="1"/>
    <col min="9739" max="9740" width="7.44140625" style="58" customWidth="1"/>
    <col min="9741" max="9741" width="6.33203125" style="58" customWidth="1"/>
    <col min="9742" max="9742" width="7.6640625" style="58" customWidth="1"/>
    <col min="9743" max="9743" width="7.33203125" style="58" customWidth="1"/>
    <col min="9744" max="9744" width="7.5546875" style="58" customWidth="1"/>
    <col min="9745" max="9745" width="8.33203125" style="58" customWidth="1"/>
    <col min="9746" max="9746" width="8.44140625" style="58" customWidth="1"/>
    <col min="9747" max="9747" width="7.33203125" style="58" customWidth="1"/>
    <col min="9748" max="9749" width="9.109375" style="58" customWidth="1"/>
    <col min="9750" max="9750" width="8" style="58" customWidth="1"/>
    <col min="9751" max="9752" width="9.109375" style="58" customWidth="1"/>
    <col min="9753" max="9753" width="8" style="58" customWidth="1"/>
    <col min="9754" max="9754" width="9" style="58" customWidth="1"/>
    <col min="9755" max="9755" width="9.33203125" style="58" customWidth="1"/>
    <col min="9756" max="9756" width="6.88671875" style="58" customWidth="1"/>
    <col min="9757" max="9981" width="9.109375" style="58"/>
    <col min="9982" max="9982" width="19.33203125" style="58" customWidth="1"/>
    <col min="9983" max="9983" width="9.6640625" style="58" customWidth="1"/>
    <col min="9984" max="9984" width="9.44140625" style="58" customWidth="1"/>
    <col min="9985" max="9985" width="8.6640625" style="58" customWidth="1"/>
    <col min="9986" max="9987" width="9.44140625" style="58" customWidth="1"/>
    <col min="9988" max="9988" width="7.6640625" style="58" customWidth="1"/>
    <col min="9989" max="9989" width="8.88671875" style="58" customWidth="1"/>
    <col min="9990" max="9990" width="8.6640625" style="58" customWidth="1"/>
    <col min="9991" max="9991" width="7.6640625" style="58" customWidth="1"/>
    <col min="9992" max="9993" width="8.109375" style="58" customWidth="1"/>
    <col min="9994" max="9994" width="6.44140625" style="58" customWidth="1"/>
    <col min="9995" max="9996" width="7.44140625" style="58" customWidth="1"/>
    <col min="9997" max="9997" width="6.33203125" style="58" customWidth="1"/>
    <col min="9998" max="9998" width="7.6640625" style="58" customWidth="1"/>
    <col min="9999" max="9999" width="7.33203125" style="58" customWidth="1"/>
    <col min="10000" max="10000" width="7.5546875" style="58" customWidth="1"/>
    <col min="10001" max="10001" width="8.33203125" style="58" customWidth="1"/>
    <col min="10002" max="10002" width="8.44140625" style="58" customWidth="1"/>
    <col min="10003" max="10003" width="7.33203125" style="58" customWidth="1"/>
    <col min="10004" max="10005" width="9.109375" style="58" customWidth="1"/>
    <col min="10006" max="10006" width="8" style="58" customWidth="1"/>
    <col min="10007" max="10008" width="9.109375" style="58" customWidth="1"/>
    <col min="10009" max="10009" width="8" style="58" customWidth="1"/>
    <col min="10010" max="10010" width="9" style="58" customWidth="1"/>
    <col min="10011" max="10011" width="9.33203125" style="58" customWidth="1"/>
    <col min="10012" max="10012" width="6.88671875" style="58" customWidth="1"/>
    <col min="10013" max="10237" width="9.109375" style="58"/>
    <col min="10238" max="10238" width="19.33203125" style="58" customWidth="1"/>
    <col min="10239" max="10239" width="9.6640625" style="58" customWidth="1"/>
    <col min="10240" max="10240" width="9.44140625" style="58" customWidth="1"/>
    <col min="10241" max="10241" width="8.6640625" style="58" customWidth="1"/>
    <col min="10242" max="10243" width="9.44140625" style="58" customWidth="1"/>
    <col min="10244" max="10244" width="7.6640625" style="58" customWidth="1"/>
    <col min="10245" max="10245" width="8.88671875" style="58" customWidth="1"/>
    <col min="10246" max="10246" width="8.6640625" style="58" customWidth="1"/>
    <col min="10247" max="10247" width="7.6640625" style="58" customWidth="1"/>
    <col min="10248" max="10249" width="8.109375" style="58" customWidth="1"/>
    <col min="10250" max="10250" width="6.44140625" style="58" customWidth="1"/>
    <col min="10251" max="10252" width="7.44140625" style="58" customWidth="1"/>
    <col min="10253" max="10253" width="6.33203125" style="58" customWidth="1"/>
    <col min="10254" max="10254" width="7.6640625" style="58" customWidth="1"/>
    <col min="10255" max="10255" width="7.33203125" style="58" customWidth="1"/>
    <col min="10256" max="10256" width="7.5546875" style="58" customWidth="1"/>
    <col min="10257" max="10257" width="8.33203125" style="58" customWidth="1"/>
    <col min="10258" max="10258" width="8.44140625" style="58" customWidth="1"/>
    <col min="10259" max="10259" width="7.33203125" style="58" customWidth="1"/>
    <col min="10260" max="10261" width="9.109375" style="58" customWidth="1"/>
    <col min="10262" max="10262" width="8" style="58" customWidth="1"/>
    <col min="10263" max="10264" width="9.109375" style="58" customWidth="1"/>
    <col min="10265" max="10265" width="8" style="58" customWidth="1"/>
    <col min="10266" max="10266" width="9" style="58" customWidth="1"/>
    <col min="10267" max="10267" width="9.33203125" style="58" customWidth="1"/>
    <col min="10268" max="10268" width="6.88671875" style="58" customWidth="1"/>
    <col min="10269" max="10493" width="9.109375" style="58"/>
    <col min="10494" max="10494" width="19.33203125" style="58" customWidth="1"/>
    <col min="10495" max="10495" width="9.6640625" style="58" customWidth="1"/>
    <col min="10496" max="10496" width="9.44140625" style="58" customWidth="1"/>
    <col min="10497" max="10497" width="8.6640625" style="58" customWidth="1"/>
    <col min="10498" max="10499" width="9.44140625" style="58" customWidth="1"/>
    <col min="10500" max="10500" width="7.6640625" style="58" customWidth="1"/>
    <col min="10501" max="10501" width="8.88671875" style="58" customWidth="1"/>
    <col min="10502" max="10502" width="8.6640625" style="58" customWidth="1"/>
    <col min="10503" max="10503" width="7.6640625" style="58" customWidth="1"/>
    <col min="10504" max="10505" width="8.109375" style="58" customWidth="1"/>
    <col min="10506" max="10506" width="6.44140625" style="58" customWidth="1"/>
    <col min="10507" max="10508" width="7.44140625" style="58" customWidth="1"/>
    <col min="10509" max="10509" width="6.33203125" style="58" customWidth="1"/>
    <col min="10510" max="10510" width="7.6640625" style="58" customWidth="1"/>
    <col min="10511" max="10511" width="7.33203125" style="58" customWidth="1"/>
    <col min="10512" max="10512" width="7.5546875" style="58" customWidth="1"/>
    <col min="10513" max="10513" width="8.33203125" style="58" customWidth="1"/>
    <col min="10514" max="10514" width="8.44140625" style="58" customWidth="1"/>
    <col min="10515" max="10515" width="7.33203125" style="58" customWidth="1"/>
    <col min="10516" max="10517" width="9.109375" style="58" customWidth="1"/>
    <col min="10518" max="10518" width="8" style="58" customWidth="1"/>
    <col min="10519" max="10520" width="9.109375" style="58" customWidth="1"/>
    <col min="10521" max="10521" width="8" style="58" customWidth="1"/>
    <col min="10522" max="10522" width="9" style="58" customWidth="1"/>
    <col min="10523" max="10523" width="9.33203125" style="58" customWidth="1"/>
    <col min="10524" max="10524" width="6.88671875" style="58" customWidth="1"/>
    <col min="10525" max="10749" width="9.109375" style="58"/>
    <col min="10750" max="10750" width="19.33203125" style="58" customWidth="1"/>
    <col min="10751" max="10751" width="9.6640625" style="58" customWidth="1"/>
    <col min="10752" max="10752" width="9.44140625" style="58" customWidth="1"/>
    <col min="10753" max="10753" width="8.6640625" style="58" customWidth="1"/>
    <col min="10754" max="10755" width="9.44140625" style="58" customWidth="1"/>
    <col min="10756" max="10756" width="7.6640625" style="58" customWidth="1"/>
    <col min="10757" max="10757" width="8.88671875" style="58" customWidth="1"/>
    <col min="10758" max="10758" width="8.6640625" style="58" customWidth="1"/>
    <col min="10759" max="10759" width="7.6640625" style="58" customWidth="1"/>
    <col min="10760" max="10761" width="8.109375" style="58" customWidth="1"/>
    <col min="10762" max="10762" width="6.44140625" style="58" customWidth="1"/>
    <col min="10763" max="10764" width="7.44140625" style="58" customWidth="1"/>
    <col min="10765" max="10765" width="6.33203125" style="58" customWidth="1"/>
    <col min="10766" max="10766" width="7.6640625" style="58" customWidth="1"/>
    <col min="10767" max="10767" width="7.33203125" style="58" customWidth="1"/>
    <col min="10768" max="10768" width="7.5546875" style="58" customWidth="1"/>
    <col min="10769" max="10769" width="8.33203125" style="58" customWidth="1"/>
    <col min="10770" max="10770" width="8.44140625" style="58" customWidth="1"/>
    <col min="10771" max="10771" width="7.33203125" style="58" customWidth="1"/>
    <col min="10772" max="10773" width="9.109375" style="58" customWidth="1"/>
    <col min="10774" max="10774" width="8" style="58" customWidth="1"/>
    <col min="10775" max="10776" width="9.109375" style="58" customWidth="1"/>
    <col min="10777" max="10777" width="8" style="58" customWidth="1"/>
    <col min="10778" max="10778" width="9" style="58" customWidth="1"/>
    <col min="10779" max="10779" width="9.33203125" style="58" customWidth="1"/>
    <col min="10780" max="10780" width="6.88671875" style="58" customWidth="1"/>
    <col min="10781" max="11005" width="9.109375" style="58"/>
    <col min="11006" max="11006" width="19.33203125" style="58" customWidth="1"/>
    <col min="11007" max="11007" width="9.6640625" style="58" customWidth="1"/>
    <col min="11008" max="11008" width="9.44140625" style="58" customWidth="1"/>
    <col min="11009" max="11009" width="8.6640625" style="58" customWidth="1"/>
    <col min="11010" max="11011" width="9.44140625" style="58" customWidth="1"/>
    <col min="11012" max="11012" width="7.6640625" style="58" customWidth="1"/>
    <col min="11013" max="11013" width="8.88671875" style="58" customWidth="1"/>
    <col min="11014" max="11014" width="8.6640625" style="58" customWidth="1"/>
    <col min="11015" max="11015" width="7.6640625" style="58" customWidth="1"/>
    <col min="11016" max="11017" width="8.109375" style="58" customWidth="1"/>
    <col min="11018" max="11018" width="6.44140625" style="58" customWidth="1"/>
    <col min="11019" max="11020" width="7.44140625" style="58" customWidth="1"/>
    <col min="11021" max="11021" width="6.33203125" style="58" customWidth="1"/>
    <col min="11022" max="11022" width="7.6640625" style="58" customWidth="1"/>
    <col min="11023" max="11023" width="7.33203125" style="58" customWidth="1"/>
    <col min="11024" max="11024" width="7.5546875" style="58" customWidth="1"/>
    <col min="11025" max="11025" width="8.33203125" style="58" customWidth="1"/>
    <col min="11026" max="11026" width="8.44140625" style="58" customWidth="1"/>
    <col min="11027" max="11027" width="7.33203125" style="58" customWidth="1"/>
    <col min="11028" max="11029" width="9.109375" style="58" customWidth="1"/>
    <col min="11030" max="11030" width="8" style="58" customWidth="1"/>
    <col min="11031" max="11032" width="9.109375" style="58" customWidth="1"/>
    <col min="11033" max="11033" width="8" style="58" customWidth="1"/>
    <col min="11034" max="11034" width="9" style="58" customWidth="1"/>
    <col min="11035" max="11035" width="9.33203125" style="58" customWidth="1"/>
    <col min="11036" max="11036" width="6.88671875" style="58" customWidth="1"/>
    <col min="11037" max="11261" width="9.109375" style="58"/>
    <col min="11262" max="11262" width="19.33203125" style="58" customWidth="1"/>
    <col min="11263" max="11263" width="9.6640625" style="58" customWidth="1"/>
    <col min="11264" max="11264" width="9.44140625" style="58" customWidth="1"/>
    <col min="11265" max="11265" width="8.6640625" style="58" customWidth="1"/>
    <col min="11266" max="11267" width="9.44140625" style="58" customWidth="1"/>
    <col min="11268" max="11268" width="7.6640625" style="58" customWidth="1"/>
    <col min="11269" max="11269" width="8.88671875" style="58" customWidth="1"/>
    <col min="11270" max="11270" width="8.6640625" style="58" customWidth="1"/>
    <col min="11271" max="11271" width="7.6640625" style="58" customWidth="1"/>
    <col min="11272" max="11273" width="8.109375" style="58" customWidth="1"/>
    <col min="11274" max="11274" width="6.44140625" style="58" customWidth="1"/>
    <col min="11275" max="11276" width="7.44140625" style="58" customWidth="1"/>
    <col min="11277" max="11277" width="6.33203125" style="58" customWidth="1"/>
    <col min="11278" max="11278" width="7.6640625" style="58" customWidth="1"/>
    <col min="11279" max="11279" width="7.33203125" style="58" customWidth="1"/>
    <col min="11280" max="11280" width="7.5546875" style="58" customWidth="1"/>
    <col min="11281" max="11281" width="8.33203125" style="58" customWidth="1"/>
    <col min="11282" max="11282" width="8.44140625" style="58" customWidth="1"/>
    <col min="11283" max="11283" width="7.33203125" style="58" customWidth="1"/>
    <col min="11284" max="11285" width="9.109375" style="58" customWidth="1"/>
    <col min="11286" max="11286" width="8" style="58" customWidth="1"/>
    <col min="11287" max="11288" width="9.109375" style="58" customWidth="1"/>
    <col min="11289" max="11289" width="8" style="58" customWidth="1"/>
    <col min="11290" max="11290" width="9" style="58" customWidth="1"/>
    <col min="11291" max="11291" width="9.33203125" style="58" customWidth="1"/>
    <col min="11292" max="11292" width="6.88671875" style="58" customWidth="1"/>
    <col min="11293" max="11517" width="9.109375" style="58"/>
    <col min="11518" max="11518" width="19.33203125" style="58" customWidth="1"/>
    <col min="11519" max="11519" width="9.6640625" style="58" customWidth="1"/>
    <col min="11520" max="11520" width="9.44140625" style="58" customWidth="1"/>
    <col min="11521" max="11521" width="8.6640625" style="58" customWidth="1"/>
    <col min="11522" max="11523" width="9.44140625" style="58" customWidth="1"/>
    <col min="11524" max="11524" width="7.6640625" style="58" customWidth="1"/>
    <col min="11525" max="11525" width="8.88671875" style="58" customWidth="1"/>
    <col min="11526" max="11526" width="8.6640625" style="58" customWidth="1"/>
    <col min="11527" max="11527" width="7.6640625" style="58" customWidth="1"/>
    <col min="11528" max="11529" width="8.109375" style="58" customWidth="1"/>
    <col min="11530" max="11530" width="6.44140625" style="58" customWidth="1"/>
    <col min="11531" max="11532" width="7.44140625" style="58" customWidth="1"/>
    <col min="11533" max="11533" width="6.33203125" style="58" customWidth="1"/>
    <col min="11534" max="11534" width="7.6640625" style="58" customWidth="1"/>
    <col min="11535" max="11535" width="7.33203125" style="58" customWidth="1"/>
    <col min="11536" max="11536" width="7.5546875" style="58" customWidth="1"/>
    <col min="11537" max="11537" width="8.33203125" style="58" customWidth="1"/>
    <col min="11538" max="11538" width="8.44140625" style="58" customWidth="1"/>
    <col min="11539" max="11539" width="7.33203125" style="58" customWidth="1"/>
    <col min="11540" max="11541" width="9.109375" style="58" customWidth="1"/>
    <col min="11542" max="11542" width="8" style="58" customWidth="1"/>
    <col min="11543" max="11544" width="9.109375" style="58" customWidth="1"/>
    <col min="11545" max="11545" width="8" style="58" customWidth="1"/>
    <col min="11546" max="11546" width="9" style="58" customWidth="1"/>
    <col min="11547" max="11547" width="9.33203125" style="58" customWidth="1"/>
    <col min="11548" max="11548" width="6.88671875" style="58" customWidth="1"/>
    <col min="11549" max="11773" width="9.109375" style="58"/>
    <col min="11774" max="11774" width="19.33203125" style="58" customWidth="1"/>
    <col min="11775" max="11775" width="9.6640625" style="58" customWidth="1"/>
    <col min="11776" max="11776" width="9.44140625" style="58" customWidth="1"/>
    <col min="11777" max="11777" width="8.6640625" style="58" customWidth="1"/>
    <col min="11778" max="11779" width="9.44140625" style="58" customWidth="1"/>
    <col min="11780" max="11780" width="7.6640625" style="58" customWidth="1"/>
    <col min="11781" max="11781" width="8.88671875" style="58" customWidth="1"/>
    <col min="11782" max="11782" width="8.6640625" style="58" customWidth="1"/>
    <col min="11783" max="11783" width="7.6640625" style="58" customWidth="1"/>
    <col min="11784" max="11785" width="8.109375" style="58" customWidth="1"/>
    <col min="11786" max="11786" width="6.44140625" style="58" customWidth="1"/>
    <col min="11787" max="11788" width="7.44140625" style="58" customWidth="1"/>
    <col min="11789" max="11789" width="6.33203125" style="58" customWidth="1"/>
    <col min="11790" max="11790" width="7.6640625" style="58" customWidth="1"/>
    <col min="11791" max="11791" width="7.33203125" style="58" customWidth="1"/>
    <col min="11792" max="11792" width="7.5546875" style="58" customWidth="1"/>
    <col min="11793" max="11793" width="8.33203125" style="58" customWidth="1"/>
    <col min="11794" max="11794" width="8.44140625" style="58" customWidth="1"/>
    <col min="11795" max="11795" width="7.33203125" style="58" customWidth="1"/>
    <col min="11796" max="11797" width="9.109375" style="58" customWidth="1"/>
    <col min="11798" max="11798" width="8" style="58" customWidth="1"/>
    <col min="11799" max="11800" width="9.109375" style="58" customWidth="1"/>
    <col min="11801" max="11801" width="8" style="58" customWidth="1"/>
    <col min="11802" max="11802" width="9" style="58" customWidth="1"/>
    <col min="11803" max="11803" width="9.33203125" style="58" customWidth="1"/>
    <col min="11804" max="11804" width="6.88671875" style="58" customWidth="1"/>
    <col min="11805" max="12029" width="9.109375" style="58"/>
    <col min="12030" max="12030" width="19.33203125" style="58" customWidth="1"/>
    <col min="12031" max="12031" width="9.6640625" style="58" customWidth="1"/>
    <col min="12032" max="12032" width="9.44140625" style="58" customWidth="1"/>
    <col min="12033" max="12033" width="8.6640625" style="58" customWidth="1"/>
    <col min="12034" max="12035" width="9.44140625" style="58" customWidth="1"/>
    <col min="12036" max="12036" width="7.6640625" style="58" customWidth="1"/>
    <col min="12037" max="12037" width="8.88671875" style="58" customWidth="1"/>
    <col min="12038" max="12038" width="8.6640625" style="58" customWidth="1"/>
    <col min="12039" max="12039" width="7.6640625" style="58" customWidth="1"/>
    <col min="12040" max="12041" width="8.109375" style="58" customWidth="1"/>
    <col min="12042" max="12042" width="6.44140625" style="58" customWidth="1"/>
    <col min="12043" max="12044" width="7.44140625" style="58" customWidth="1"/>
    <col min="12045" max="12045" width="6.33203125" style="58" customWidth="1"/>
    <col min="12046" max="12046" width="7.6640625" style="58" customWidth="1"/>
    <col min="12047" max="12047" width="7.33203125" style="58" customWidth="1"/>
    <col min="12048" max="12048" width="7.5546875" style="58" customWidth="1"/>
    <col min="12049" max="12049" width="8.33203125" style="58" customWidth="1"/>
    <col min="12050" max="12050" width="8.44140625" style="58" customWidth="1"/>
    <col min="12051" max="12051" width="7.33203125" style="58" customWidth="1"/>
    <col min="12052" max="12053" width="9.109375" style="58" customWidth="1"/>
    <col min="12054" max="12054" width="8" style="58" customWidth="1"/>
    <col min="12055" max="12056" width="9.109375" style="58" customWidth="1"/>
    <col min="12057" max="12057" width="8" style="58" customWidth="1"/>
    <col min="12058" max="12058" width="9" style="58" customWidth="1"/>
    <col min="12059" max="12059" width="9.33203125" style="58" customWidth="1"/>
    <col min="12060" max="12060" width="6.88671875" style="58" customWidth="1"/>
    <col min="12061" max="12285" width="9.109375" style="58"/>
    <col min="12286" max="12286" width="19.33203125" style="58" customWidth="1"/>
    <col min="12287" max="12287" width="9.6640625" style="58" customWidth="1"/>
    <col min="12288" max="12288" width="9.44140625" style="58" customWidth="1"/>
    <col min="12289" max="12289" width="8.6640625" style="58" customWidth="1"/>
    <col min="12290" max="12291" width="9.44140625" style="58" customWidth="1"/>
    <col min="12292" max="12292" width="7.6640625" style="58" customWidth="1"/>
    <col min="12293" max="12293" width="8.88671875" style="58" customWidth="1"/>
    <col min="12294" max="12294" width="8.6640625" style="58" customWidth="1"/>
    <col min="12295" max="12295" width="7.6640625" style="58" customWidth="1"/>
    <col min="12296" max="12297" width="8.109375" style="58" customWidth="1"/>
    <col min="12298" max="12298" width="6.44140625" style="58" customWidth="1"/>
    <col min="12299" max="12300" width="7.44140625" style="58" customWidth="1"/>
    <col min="12301" max="12301" width="6.33203125" style="58" customWidth="1"/>
    <col min="12302" max="12302" width="7.6640625" style="58" customWidth="1"/>
    <col min="12303" max="12303" width="7.33203125" style="58" customWidth="1"/>
    <col min="12304" max="12304" width="7.5546875" style="58" customWidth="1"/>
    <col min="12305" max="12305" width="8.33203125" style="58" customWidth="1"/>
    <col min="12306" max="12306" width="8.44140625" style="58" customWidth="1"/>
    <col min="12307" max="12307" width="7.33203125" style="58" customWidth="1"/>
    <col min="12308" max="12309" width="9.109375" style="58" customWidth="1"/>
    <col min="12310" max="12310" width="8" style="58" customWidth="1"/>
    <col min="12311" max="12312" width="9.109375" style="58" customWidth="1"/>
    <col min="12313" max="12313" width="8" style="58" customWidth="1"/>
    <col min="12314" max="12314" width="9" style="58" customWidth="1"/>
    <col min="12315" max="12315" width="9.33203125" style="58" customWidth="1"/>
    <col min="12316" max="12316" width="6.88671875" style="58" customWidth="1"/>
    <col min="12317" max="12541" width="9.109375" style="58"/>
    <col min="12542" max="12542" width="19.33203125" style="58" customWidth="1"/>
    <col min="12543" max="12543" width="9.6640625" style="58" customWidth="1"/>
    <col min="12544" max="12544" width="9.44140625" style="58" customWidth="1"/>
    <col min="12545" max="12545" width="8.6640625" style="58" customWidth="1"/>
    <col min="12546" max="12547" width="9.44140625" style="58" customWidth="1"/>
    <col min="12548" max="12548" width="7.6640625" style="58" customWidth="1"/>
    <col min="12549" max="12549" width="8.88671875" style="58" customWidth="1"/>
    <col min="12550" max="12550" width="8.6640625" style="58" customWidth="1"/>
    <col min="12551" max="12551" width="7.6640625" style="58" customWidth="1"/>
    <col min="12552" max="12553" width="8.109375" style="58" customWidth="1"/>
    <col min="12554" max="12554" width="6.44140625" style="58" customWidth="1"/>
    <col min="12555" max="12556" width="7.44140625" style="58" customWidth="1"/>
    <col min="12557" max="12557" width="6.33203125" style="58" customWidth="1"/>
    <col min="12558" max="12558" width="7.6640625" style="58" customWidth="1"/>
    <col min="12559" max="12559" width="7.33203125" style="58" customWidth="1"/>
    <col min="12560" max="12560" width="7.5546875" style="58" customWidth="1"/>
    <col min="12561" max="12561" width="8.33203125" style="58" customWidth="1"/>
    <col min="12562" max="12562" width="8.44140625" style="58" customWidth="1"/>
    <col min="12563" max="12563" width="7.33203125" style="58" customWidth="1"/>
    <col min="12564" max="12565" width="9.109375" style="58" customWidth="1"/>
    <col min="12566" max="12566" width="8" style="58" customWidth="1"/>
    <col min="12567" max="12568" width="9.109375" style="58" customWidth="1"/>
    <col min="12569" max="12569" width="8" style="58" customWidth="1"/>
    <col min="12570" max="12570" width="9" style="58" customWidth="1"/>
    <col min="12571" max="12571" width="9.33203125" style="58" customWidth="1"/>
    <col min="12572" max="12572" width="6.88671875" style="58" customWidth="1"/>
    <col min="12573" max="12797" width="9.109375" style="58"/>
    <col min="12798" max="12798" width="19.33203125" style="58" customWidth="1"/>
    <col min="12799" max="12799" width="9.6640625" style="58" customWidth="1"/>
    <col min="12800" max="12800" width="9.44140625" style="58" customWidth="1"/>
    <col min="12801" max="12801" width="8.6640625" style="58" customWidth="1"/>
    <col min="12802" max="12803" width="9.44140625" style="58" customWidth="1"/>
    <col min="12804" max="12804" width="7.6640625" style="58" customWidth="1"/>
    <col min="12805" max="12805" width="8.88671875" style="58" customWidth="1"/>
    <col min="12806" max="12806" width="8.6640625" style="58" customWidth="1"/>
    <col min="12807" max="12807" width="7.6640625" style="58" customWidth="1"/>
    <col min="12808" max="12809" width="8.109375" style="58" customWidth="1"/>
    <col min="12810" max="12810" width="6.44140625" style="58" customWidth="1"/>
    <col min="12811" max="12812" width="7.44140625" style="58" customWidth="1"/>
    <col min="12813" max="12813" width="6.33203125" style="58" customWidth="1"/>
    <col min="12814" max="12814" width="7.6640625" style="58" customWidth="1"/>
    <col min="12815" max="12815" width="7.33203125" style="58" customWidth="1"/>
    <col min="12816" max="12816" width="7.5546875" style="58" customWidth="1"/>
    <col min="12817" max="12817" width="8.33203125" style="58" customWidth="1"/>
    <col min="12818" max="12818" width="8.44140625" style="58" customWidth="1"/>
    <col min="12819" max="12819" width="7.33203125" style="58" customWidth="1"/>
    <col min="12820" max="12821" width="9.109375" style="58" customWidth="1"/>
    <col min="12822" max="12822" width="8" style="58" customWidth="1"/>
    <col min="12823" max="12824" width="9.109375" style="58" customWidth="1"/>
    <col min="12825" max="12825" width="8" style="58" customWidth="1"/>
    <col min="12826" max="12826" width="9" style="58" customWidth="1"/>
    <col min="12827" max="12827" width="9.33203125" style="58" customWidth="1"/>
    <col min="12828" max="12828" width="6.88671875" style="58" customWidth="1"/>
    <col min="12829" max="13053" width="9.109375" style="58"/>
    <col min="13054" max="13054" width="19.33203125" style="58" customWidth="1"/>
    <col min="13055" max="13055" width="9.6640625" style="58" customWidth="1"/>
    <col min="13056" max="13056" width="9.44140625" style="58" customWidth="1"/>
    <col min="13057" max="13057" width="8.6640625" style="58" customWidth="1"/>
    <col min="13058" max="13059" width="9.44140625" style="58" customWidth="1"/>
    <col min="13060" max="13060" width="7.6640625" style="58" customWidth="1"/>
    <col min="13061" max="13061" width="8.88671875" style="58" customWidth="1"/>
    <col min="13062" max="13062" width="8.6640625" style="58" customWidth="1"/>
    <col min="13063" max="13063" width="7.6640625" style="58" customWidth="1"/>
    <col min="13064" max="13065" width="8.109375" style="58" customWidth="1"/>
    <col min="13066" max="13066" width="6.44140625" style="58" customWidth="1"/>
    <col min="13067" max="13068" width="7.44140625" style="58" customWidth="1"/>
    <col min="13069" max="13069" width="6.33203125" style="58" customWidth="1"/>
    <col min="13070" max="13070" width="7.6640625" style="58" customWidth="1"/>
    <col min="13071" max="13071" width="7.33203125" style="58" customWidth="1"/>
    <col min="13072" max="13072" width="7.5546875" style="58" customWidth="1"/>
    <col min="13073" max="13073" width="8.33203125" style="58" customWidth="1"/>
    <col min="13074" max="13074" width="8.44140625" style="58" customWidth="1"/>
    <col min="13075" max="13075" width="7.33203125" style="58" customWidth="1"/>
    <col min="13076" max="13077" width="9.109375" style="58" customWidth="1"/>
    <col min="13078" max="13078" width="8" style="58" customWidth="1"/>
    <col min="13079" max="13080" width="9.109375" style="58" customWidth="1"/>
    <col min="13081" max="13081" width="8" style="58" customWidth="1"/>
    <col min="13082" max="13082" width="9" style="58" customWidth="1"/>
    <col min="13083" max="13083" width="9.33203125" style="58" customWidth="1"/>
    <col min="13084" max="13084" width="6.88671875" style="58" customWidth="1"/>
    <col min="13085" max="13309" width="9.109375" style="58"/>
    <col min="13310" max="13310" width="19.33203125" style="58" customWidth="1"/>
    <col min="13311" max="13311" width="9.6640625" style="58" customWidth="1"/>
    <col min="13312" max="13312" width="9.44140625" style="58" customWidth="1"/>
    <col min="13313" max="13313" width="8.6640625" style="58" customWidth="1"/>
    <col min="13314" max="13315" width="9.44140625" style="58" customWidth="1"/>
    <col min="13316" max="13316" width="7.6640625" style="58" customWidth="1"/>
    <col min="13317" max="13317" width="8.88671875" style="58" customWidth="1"/>
    <col min="13318" max="13318" width="8.6640625" style="58" customWidth="1"/>
    <col min="13319" max="13319" width="7.6640625" style="58" customWidth="1"/>
    <col min="13320" max="13321" width="8.109375" style="58" customWidth="1"/>
    <col min="13322" max="13322" width="6.44140625" style="58" customWidth="1"/>
    <col min="13323" max="13324" width="7.44140625" style="58" customWidth="1"/>
    <col min="13325" max="13325" width="6.33203125" style="58" customWidth="1"/>
    <col min="13326" max="13326" width="7.6640625" style="58" customWidth="1"/>
    <col min="13327" max="13327" width="7.33203125" style="58" customWidth="1"/>
    <col min="13328" max="13328" width="7.5546875" style="58" customWidth="1"/>
    <col min="13329" max="13329" width="8.33203125" style="58" customWidth="1"/>
    <col min="13330" max="13330" width="8.44140625" style="58" customWidth="1"/>
    <col min="13331" max="13331" width="7.33203125" style="58" customWidth="1"/>
    <col min="13332" max="13333" width="9.109375" style="58" customWidth="1"/>
    <col min="13334" max="13334" width="8" style="58" customWidth="1"/>
    <col min="13335" max="13336" width="9.109375" style="58" customWidth="1"/>
    <col min="13337" max="13337" width="8" style="58" customWidth="1"/>
    <col min="13338" max="13338" width="9" style="58" customWidth="1"/>
    <col min="13339" max="13339" width="9.33203125" style="58" customWidth="1"/>
    <col min="13340" max="13340" width="6.88671875" style="58" customWidth="1"/>
    <col min="13341" max="13565" width="9.109375" style="58"/>
    <col min="13566" max="13566" width="19.33203125" style="58" customWidth="1"/>
    <col min="13567" max="13567" width="9.6640625" style="58" customWidth="1"/>
    <col min="13568" max="13568" width="9.44140625" style="58" customWidth="1"/>
    <col min="13569" max="13569" width="8.6640625" style="58" customWidth="1"/>
    <col min="13570" max="13571" width="9.44140625" style="58" customWidth="1"/>
    <col min="13572" max="13572" width="7.6640625" style="58" customWidth="1"/>
    <col min="13573" max="13573" width="8.88671875" style="58" customWidth="1"/>
    <col min="13574" max="13574" width="8.6640625" style="58" customWidth="1"/>
    <col min="13575" max="13575" width="7.6640625" style="58" customWidth="1"/>
    <col min="13576" max="13577" width="8.109375" style="58" customWidth="1"/>
    <col min="13578" max="13578" width="6.44140625" style="58" customWidth="1"/>
    <col min="13579" max="13580" width="7.44140625" style="58" customWidth="1"/>
    <col min="13581" max="13581" width="6.33203125" style="58" customWidth="1"/>
    <col min="13582" max="13582" width="7.6640625" style="58" customWidth="1"/>
    <col min="13583" max="13583" width="7.33203125" style="58" customWidth="1"/>
    <col min="13584" max="13584" width="7.5546875" style="58" customWidth="1"/>
    <col min="13585" max="13585" width="8.33203125" style="58" customWidth="1"/>
    <col min="13586" max="13586" width="8.44140625" style="58" customWidth="1"/>
    <col min="13587" max="13587" width="7.33203125" style="58" customWidth="1"/>
    <col min="13588" max="13589" width="9.109375" style="58" customWidth="1"/>
    <col min="13590" max="13590" width="8" style="58" customWidth="1"/>
    <col min="13591" max="13592" width="9.109375" style="58" customWidth="1"/>
    <col min="13593" max="13593" width="8" style="58" customWidth="1"/>
    <col min="13594" max="13594" width="9" style="58" customWidth="1"/>
    <col min="13595" max="13595" width="9.33203125" style="58" customWidth="1"/>
    <col min="13596" max="13596" width="6.88671875" style="58" customWidth="1"/>
    <col min="13597" max="13821" width="9.109375" style="58"/>
    <col min="13822" max="13822" width="19.33203125" style="58" customWidth="1"/>
    <col min="13823" max="13823" width="9.6640625" style="58" customWidth="1"/>
    <col min="13824" max="13824" width="9.44140625" style="58" customWidth="1"/>
    <col min="13825" max="13825" width="8.6640625" style="58" customWidth="1"/>
    <col min="13826" max="13827" width="9.44140625" style="58" customWidth="1"/>
    <col min="13828" max="13828" width="7.6640625" style="58" customWidth="1"/>
    <col min="13829" max="13829" width="8.88671875" style="58" customWidth="1"/>
    <col min="13830" max="13830" width="8.6640625" style="58" customWidth="1"/>
    <col min="13831" max="13831" width="7.6640625" style="58" customWidth="1"/>
    <col min="13832" max="13833" width="8.109375" style="58" customWidth="1"/>
    <col min="13834" max="13834" width="6.44140625" style="58" customWidth="1"/>
    <col min="13835" max="13836" width="7.44140625" style="58" customWidth="1"/>
    <col min="13837" max="13837" width="6.33203125" style="58" customWidth="1"/>
    <col min="13838" max="13838" width="7.6640625" style="58" customWidth="1"/>
    <col min="13839" max="13839" width="7.33203125" style="58" customWidth="1"/>
    <col min="13840" max="13840" width="7.5546875" style="58" customWidth="1"/>
    <col min="13841" max="13841" width="8.33203125" style="58" customWidth="1"/>
    <col min="13842" max="13842" width="8.44140625" style="58" customWidth="1"/>
    <col min="13843" max="13843" width="7.33203125" style="58" customWidth="1"/>
    <col min="13844" max="13845" width="9.109375" style="58" customWidth="1"/>
    <col min="13846" max="13846" width="8" style="58" customWidth="1"/>
    <col min="13847" max="13848" width="9.109375" style="58" customWidth="1"/>
    <col min="13849" max="13849" width="8" style="58" customWidth="1"/>
    <col min="13850" max="13850" width="9" style="58" customWidth="1"/>
    <col min="13851" max="13851" width="9.33203125" style="58" customWidth="1"/>
    <col min="13852" max="13852" width="6.88671875" style="58" customWidth="1"/>
    <col min="13853" max="14077" width="9.109375" style="58"/>
    <col min="14078" max="14078" width="19.33203125" style="58" customWidth="1"/>
    <col min="14079" max="14079" width="9.6640625" style="58" customWidth="1"/>
    <col min="14080" max="14080" width="9.44140625" style="58" customWidth="1"/>
    <col min="14081" max="14081" width="8.6640625" style="58" customWidth="1"/>
    <col min="14082" max="14083" width="9.44140625" style="58" customWidth="1"/>
    <col min="14084" max="14084" width="7.6640625" style="58" customWidth="1"/>
    <col min="14085" max="14085" width="8.88671875" style="58" customWidth="1"/>
    <col min="14086" max="14086" width="8.6640625" style="58" customWidth="1"/>
    <col min="14087" max="14087" width="7.6640625" style="58" customWidth="1"/>
    <col min="14088" max="14089" width="8.109375" style="58" customWidth="1"/>
    <col min="14090" max="14090" width="6.44140625" style="58" customWidth="1"/>
    <col min="14091" max="14092" width="7.44140625" style="58" customWidth="1"/>
    <col min="14093" max="14093" width="6.33203125" style="58" customWidth="1"/>
    <col min="14094" max="14094" width="7.6640625" style="58" customWidth="1"/>
    <col min="14095" max="14095" width="7.33203125" style="58" customWidth="1"/>
    <col min="14096" max="14096" width="7.5546875" style="58" customWidth="1"/>
    <col min="14097" max="14097" width="8.33203125" style="58" customWidth="1"/>
    <col min="14098" max="14098" width="8.44140625" style="58" customWidth="1"/>
    <col min="14099" max="14099" width="7.33203125" style="58" customWidth="1"/>
    <col min="14100" max="14101" width="9.109375" style="58" customWidth="1"/>
    <col min="14102" max="14102" width="8" style="58" customWidth="1"/>
    <col min="14103" max="14104" width="9.109375" style="58" customWidth="1"/>
    <col min="14105" max="14105" width="8" style="58" customWidth="1"/>
    <col min="14106" max="14106" width="9" style="58" customWidth="1"/>
    <col min="14107" max="14107" width="9.33203125" style="58" customWidth="1"/>
    <col min="14108" max="14108" width="6.88671875" style="58" customWidth="1"/>
    <col min="14109" max="14333" width="9.109375" style="58"/>
    <col min="14334" max="14334" width="19.33203125" style="58" customWidth="1"/>
    <col min="14335" max="14335" width="9.6640625" style="58" customWidth="1"/>
    <col min="14336" max="14336" width="9.44140625" style="58" customWidth="1"/>
    <col min="14337" max="14337" width="8.6640625" style="58" customWidth="1"/>
    <col min="14338" max="14339" width="9.44140625" style="58" customWidth="1"/>
    <col min="14340" max="14340" width="7.6640625" style="58" customWidth="1"/>
    <col min="14341" max="14341" width="8.88671875" style="58" customWidth="1"/>
    <col min="14342" max="14342" width="8.6640625" style="58" customWidth="1"/>
    <col min="14343" max="14343" width="7.6640625" style="58" customWidth="1"/>
    <col min="14344" max="14345" width="8.109375" style="58" customWidth="1"/>
    <col min="14346" max="14346" width="6.44140625" style="58" customWidth="1"/>
    <col min="14347" max="14348" width="7.44140625" style="58" customWidth="1"/>
    <col min="14349" max="14349" width="6.33203125" style="58" customWidth="1"/>
    <col min="14350" max="14350" width="7.6640625" style="58" customWidth="1"/>
    <col min="14351" max="14351" width="7.33203125" style="58" customWidth="1"/>
    <col min="14352" max="14352" width="7.5546875" style="58" customWidth="1"/>
    <col min="14353" max="14353" width="8.33203125" style="58" customWidth="1"/>
    <col min="14354" max="14354" width="8.44140625" style="58" customWidth="1"/>
    <col min="14355" max="14355" width="7.33203125" style="58" customWidth="1"/>
    <col min="14356" max="14357" width="9.109375" style="58" customWidth="1"/>
    <col min="14358" max="14358" width="8" style="58" customWidth="1"/>
    <col min="14359" max="14360" width="9.109375" style="58" customWidth="1"/>
    <col min="14361" max="14361" width="8" style="58" customWidth="1"/>
    <col min="14362" max="14362" width="9" style="58" customWidth="1"/>
    <col min="14363" max="14363" width="9.33203125" style="58" customWidth="1"/>
    <col min="14364" max="14364" width="6.88671875" style="58" customWidth="1"/>
    <col min="14365" max="14589" width="9.109375" style="58"/>
    <col min="14590" max="14590" width="19.33203125" style="58" customWidth="1"/>
    <col min="14591" max="14591" width="9.6640625" style="58" customWidth="1"/>
    <col min="14592" max="14592" width="9.44140625" style="58" customWidth="1"/>
    <col min="14593" max="14593" width="8.6640625" style="58" customWidth="1"/>
    <col min="14594" max="14595" width="9.44140625" style="58" customWidth="1"/>
    <col min="14596" max="14596" width="7.6640625" style="58" customWidth="1"/>
    <col min="14597" max="14597" width="8.88671875" style="58" customWidth="1"/>
    <col min="14598" max="14598" width="8.6640625" style="58" customWidth="1"/>
    <col min="14599" max="14599" width="7.6640625" style="58" customWidth="1"/>
    <col min="14600" max="14601" width="8.109375" style="58" customWidth="1"/>
    <col min="14602" max="14602" width="6.44140625" style="58" customWidth="1"/>
    <col min="14603" max="14604" width="7.44140625" style="58" customWidth="1"/>
    <col min="14605" max="14605" width="6.33203125" style="58" customWidth="1"/>
    <col min="14606" max="14606" width="7.6640625" style="58" customWidth="1"/>
    <col min="14607" max="14607" width="7.33203125" style="58" customWidth="1"/>
    <col min="14608" max="14608" width="7.5546875" style="58" customWidth="1"/>
    <col min="14609" max="14609" width="8.33203125" style="58" customWidth="1"/>
    <col min="14610" max="14610" width="8.44140625" style="58" customWidth="1"/>
    <col min="14611" max="14611" width="7.33203125" style="58" customWidth="1"/>
    <col min="14612" max="14613" width="9.109375" style="58" customWidth="1"/>
    <col min="14614" max="14614" width="8" style="58" customWidth="1"/>
    <col min="14615" max="14616" width="9.109375" style="58" customWidth="1"/>
    <col min="14617" max="14617" width="8" style="58" customWidth="1"/>
    <col min="14618" max="14618" width="9" style="58" customWidth="1"/>
    <col min="14619" max="14619" width="9.33203125" style="58" customWidth="1"/>
    <col min="14620" max="14620" width="6.88671875" style="58" customWidth="1"/>
    <col min="14621" max="14845" width="9.109375" style="58"/>
    <col min="14846" max="14846" width="19.33203125" style="58" customWidth="1"/>
    <col min="14847" max="14847" width="9.6640625" style="58" customWidth="1"/>
    <col min="14848" max="14848" width="9.44140625" style="58" customWidth="1"/>
    <col min="14849" max="14849" width="8.6640625" style="58" customWidth="1"/>
    <col min="14850" max="14851" width="9.44140625" style="58" customWidth="1"/>
    <col min="14852" max="14852" width="7.6640625" style="58" customWidth="1"/>
    <col min="14853" max="14853" width="8.88671875" style="58" customWidth="1"/>
    <col min="14854" max="14854" width="8.6640625" style="58" customWidth="1"/>
    <col min="14855" max="14855" width="7.6640625" style="58" customWidth="1"/>
    <col min="14856" max="14857" width="8.109375" style="58" customWidth="1"/>
    <col min="14858" max="14858" width="6.44140625" style="58" customWidth="1"/>
    <col min="14859" max="14860" width="7.44140625" style="58" customWidth="1"/>
    <col min="14861" max="14861" width="6.33203125" style="58" customWidth="1"/>
    <col min="14862" max="14862" width="7.6640625" style="58" customWidth="1"/>
    <col min="14863" max="14863" width="7.33203125" style="58" customWidth="1"/>
    <col min="14864" max="14864" width="7.5546875" style="58" customWidth="1"/>
    <col min="14865" max="14865" width="8.33203125" style="58" customWidth="1"/>
    <col min="14866" max="14866" width="8.44140625" style="58" customWidth="1"/>
    <col min="14867" max="14867" width="7.33203125" style="58" customWidth="1"/>
    <col min="14868" max="14869" width="9.109375" style="58" customWidth="1"/>
    <col min="14870" max="14870" width="8" style="58" customWidth="1"/>
    <col min="14871" max="14872" width="9.109375" style="58" customWidth="1"/>
    <col min="14873" max="14873" width="8" style="58" customWidth="1"/>
    <col min="14874" max="14874" width="9" style="58" customWidth="1"/>
    <col min="14875" max="14875" width="9.33203125" style="58" customWidth="1"/>
    <col min="14876" max="14876" width="6.88671875" style="58" customWidth="1"/>
    <col min="14877" max="15101" width="9.109375" style="58"/>
    <col min="15102" max="15102" width="19.33203125" style="58" customWidth="1"/>
    <col min="15103" max="15103" width="9.6640625" style="58" customWidth="1"/>
    <col min="15104" max="15104" width="9.44140625" style="58" customWidth="1"/>
    <col min="15105" max="15105" width="8.6640625" style="58" customWidth="1"/>
    <col min="15106" max="15107" width="9.44140625" style="58" customWidth="1"/>
    <col min="15108" max="15108" width="7.6640625" style="58" customWidth="1"/>
    <col min="15109" max="15109" width="8.88671875" style="58" customWidth="1"/>
    <col min="15110" max="15110" width="8.6640625" style="58" customWidth="1"/>
    <col min="15111" max="15111" width="7.6640625" style="58" customWidth="1"/>
    <col min="15112" max="15113" width="8.109375" style="58" customWidth="1"/>
    <col min="15114" max="15114" width="6.44140625" style="58" customWidth="1"/>
    <col min="15115" max="15116" width="7.44140625" style="58" customWidth="1"/>
    <col min="15117" max="15117" width="6.33203125" style="58" customWidth="1"/>
    <col min="15118" max="15118" width="7.6640625" style="58" customWidth="1"/>
    <col min="15119" max="15119" width="7.33203125" style="58" customWidth="1"/>
    <col min="15120" max="15120" width="7.5546875" style="58" customWidth="1"/>
    <col min="15121" max="15121" width="8.33203125" style="58" customWidth="1"/>
    <col min="15122" max="15122" width="8.44140625" style="58" customWidth="1"/>
    <col min="15123" max="15123" width="7.33203125" style="58" customWidth="1"/>
    <col min="15124" max="15125" width="9.109375" style="58" customWidth="1"/>
    <col min="15126" max="15126" width="8" style="58" customWidth="1"/>
    <col min="15127" max="15128" width="9.109375" style="58" customWidth="1"/>
    <col min="15129" max="15129" width="8" style="58" customWidth="1"/>
    <col min="15130" max="15130" width="9" style="58" customWidth="1"/>
    <col min="15131" max="15131" width="9.33203125" style="58" customWidth="1"/>
    <col min="15132" max="15132" width="6.88671875" style="58" customWidth="1"/>
    <col min="15133" max="15357" width="9.109375" style="58"/>
    <col min="15358" max="15358" width="19.33203125" style="58" customWidth="1"/>
    <col min="15359" max="15359" width="9.6640625" style="58" customWidth="1"/>
    <col min="15360" max="15360" width="9.44140625" style="58" customWidth="1"/>
    <col min="15361" max="15361" width="8.6640625" style="58" customWidth="1"/>
    <col min="15362" max="15363" width="9.44140625" style="58" customWidth="1"/>
    <col min="15364" max="15364" width="7.6640625" style="58" customWidth="1"/>
    <col min="15365" max="15365" width="8.88671875" style="58" customWidth="1"/>
    <col min="15366" max="15366" width="8.6640625" style="58" customWidth="1"/>
    <col min="15367" max="15367" width="7.6640625" style="58" customWidth="1"/>
    <col min="15368" max="15369" width="8.109375" style="58" customWidth="1"/>
    <col min="15370" max="15370" width="6.44140625" style="58" customWidth="1"/>
    <col min="15371" max="15372" width="7.44140625" style="58" customWidth="1"/>
    <col min="15373" max="15373" width="6.33203125" style="58" customWidth="1"/>
    <col min="15374" max="15374" width="7.6640625" style="58" customWidth="1"/>
    <col min="15375" max="15375" width="7.33203125" style="58" customWidth="1"/>
    <col min="15376" max="15376" width="7.5546875" style="58" customWidth="1"/>
    <col min="15377" max="15377" width="8.33203125" style="58" customWidth="1"/>
    <col min="15378" max="15378" width="8.44140625" style="58" customWidth="1"/>
    <col min="15379" max="15379" width="7.33203125" style="58" customWidth="1"/>
    <col min="15380" max="15381" width="9.109375" style="58" customWidth="1"/>
    <col min="15382" max="15382" width="8" style="58" customWidth="1"/>
    <col min="15383" max="15384" width="9.109375" style="58" customWidth="1"/>
    <col min="15385" max="15385" width="8" style="58" customWidth="1"/>
    <col min="15386" max="15386" width="9" style="58" customWidth="1"/>
    <col min="15387" max="15387" width="9.33203125" style="58" customWidth="1"/>
    <col min="15388" max="15388" width="6.88671875" style="58" customWidth="1"/>
    <col min="15389" max="15613" width="9.109375" style="58"/>
    <col min="15614" max="15614" width="19.33203125" style="58" customWidth="1"/>
    <col min="15615" max="15615" width="9.6640625" style="58" customWidth="1"/>
    <col min="15616" max="15616" width="9.44140625" style="58" customWidth="1"/>
    <col min="15617" max="15617" width="8.6640625" style="58" customWidth="1"/>
    <col min="15618" max="15619" width="9.44140625" style="58" customWidth="1"/>
    <col min="15620" max="15620" width="7.6640625" style="58" customWidth="1"/>
    <col min="15621" max="15621" width="8.88671875" style="58" customWidth="1"/>
    <col min="15622" max="15622" width="8.6640625" style="58" customWidth="1"/>
    <col min="15623" max="15623" width="7.6640625" style="58" customWidth="1"/>
    <col min="15624" max="15625" width="8.109375" style="58" customWidth="1"/>
    <col min="15626" max="15626" width="6.44140625" style="58" customWidth="1"/>
    <col min="15627" max="15628" width="7.44140625" style="58" customWidth="1"/>
    <col min="15629" max="15629" width="6.33203125" style="58" customWidth="1"/>
    <col min="15630" max="15630" width="7.6640625" style="58" customWidth="1"/>
    <col min="15631" max="15631" width="7.33203125" style="58" customWidth="1"/>
    <col min="15632" max="15632" width="7.5546875" style="58" customWidth="1"/>
    <col min="15633" max="15633" width="8.33203125" style="58" customWidth="1"/>
    <col min="15634" max="15634" width="8.44140625" style="58" customWidth="1"/>
    <col min="15635" max="15635" width="7.33203125" style="58" customWidth="1"/>
    <col min="15636" max="15637" width="9.109375" style="58" customWidth="1"/>
    <col min="15638" max="15638" width="8" style="58" customWidth="1"/>
    <col min="15639" max="15640" width="9.109375" style="58" customWidth="1"/>
    <col min="15641" max="15641" width="8" style="58" customWidth="1"/>
    <col min="15642" max="15642" width="9" style="58" customWidth="1"/>
    <col min="15643" max="15643" width="9.33203125" style="58" customWidth="1"/>
    <col min="15644" max="15644" width="6.88671875" style="58" customWidth="1"/>
    <col min="15645" max="15869" width="9.109375" style="58"/>
    <col min="15870" max="15870" width="19.33203125" style="58" customWidth="1"/>
    <col min="15871" max="15871" width="9.6640625" style="58" customWidth="1"/>
    <col min="15872" max="15872" width="9.44140625" style="58" customWidth="1"/>
    <col min="15873" max="15873" width="8.6640625" style="58" customWidth="1"/>
    <col min="15874" max="15875" width="9.44140625" style="58" customWidth="1"/>
    <col min="15876" max="15876" width="7.6640625" style="58" customWidth="1"/>
    <col min="15877" max="15877" width="8.88671875" style="58" customWidth="1"/>
    <col min="15878" max="15878" width="8.6640625" style="58" customWidth="1"/>
    <col min="15879" max="15879" width="7.6640625" style="58" customWidth="1"/>
    <col min="15880" max="15881" width="8.109375" style="58" customWidth="1"/>
    <col min="15882" max="15882" width="6.44140625" style="58" customWidth="1"/>
    <col min="15883" max="15884" width="7.44140625" style="58" customWidth="1"/>
    <col min="15885" max="15885" width="6.33203125" style="58" customWidth="1"/>
    <col min="15886" max="15886" width="7.6640625" style="58" customWidth="1"/>
    <col min="15887" max="15887" width="7.33203125" style="58" customWidth="1"/>
    <col min="15888" max="15888" width="7.5546875" style="58" customWidth="1"/>
    <col min="15889" max="15889" width="8.33203125" style="58" customWidth="1"/>
    <col min="15890" max="15890" width="8.44140625" style="58" customWidth="1"/>
    <col min="15891" max="15891" width="7.33203125" style="58" customWidth="1"/>
    <col min="15892" max="15893" width="9.109375" style="58" customWidth="1"/>
    <col min="15894" max="15894" width="8" style="58" customWidth="1"/>
    <col min="15895" max="15896" width="9.109375" style="58" customWidth="1"/>
    <col min="15897" max="15897" width="8" style="58" customWidth="1"/>
    <col min="15898" max="15898" width="9" style="58" customWidth="1"/>
    <col min="15899" max="15899" width="9.33203125" style="58" customWidth="1"/>
    <col min="15900" max="15900" width="6.88671875" style="58" customWidth="1"/>
    <col min="15901" max="16125" width="9.109375" style="58"/>
    <col min="16126" max="16126" width="19.33203125" style="58" customWidth="1"/>
    <col min="16127" max="16127" width="9.6640625" style="58" customWidth="1"/>
    <col min="16128" max="16128" width="9.44140625" style="58" customWidth="1"/>
    <col min="16129" max="16129" width="8.6640625" style="58" customWidth="1"/>
    <col min="16130" max="16131" width="9.44140625" style="58" customWidth="1"/>
    <col min="16132" max="16132" width="7.6640625" style="58" customWidth="1"/>
    <col min="16133" max="16133" width="8.88671875" style="58" customWidth="1"/>
    <col min="16134" max="16134" width="8.6640625" style="58" customWidth="1"/>
    <col min="16135" max="16135" width="7.6640625" style="58" customWidth="1"/>
    <col min="16136" max="16137" width="8.109375" style="58" customWidth="1"/>
    <col min="16138" max="16138" width="6.44140625" style="58" customWidth="1"/>
    <col min="16139" max="16140" width="7.44140625" style="58" customWidth="1"/>
    <col min="16141" max="16141" width="6.33203125" style="58" customWidth="1"/>
    <col min="16142" max="16142" width="7.6640625" style="58" customWidth="1"/>
    <col min="16143" max="16143" width="7.33203125" style="58" customWidth="1"/>
    <col min="16144" max="16144" width="7.5546875" style="58" customWidth="1"/>
    <col min="16145" max="16145" width="8.33203125" style="58" customWidth="1"/>
    <col min="16146" max="16146" width="8.44140625" style="58" customWidth="1"/>
    <col min="16147" max="16147" width="7.33203125" style="58" customWidth="1"/>
    <col min="16148" max="16149" width="9.109375" style="58" customWidth="1"/>
    <col min="16150" max="16150" width="8" style="58" customWidth="1"/>
    <col min="16151" max="16152" width="9.109375" style="58" customWidth="1"/>
    <col min="16153" max="16153" width="8" style="58" customWidth="1"/>
    <col min="16154" max="16154" width="9" style="58" customWidth="1"/>
    <col min="16155" max="16155" width="9.33203125" style="58" customWidth="1"/>
    <col min="16156" max="16156" width="6.88671875" style="58" customWidth="1"/>
    <col min="16157" max="16384" width="9.109375" style="58"/>
  </cols>
  <sheetData>
    <row r="1" spans="1:28" ht="6" customHeight="1"/>
    <row r="2" spans="1:28" s="46" customFormat="1" ht="40.5" customHeight="1">
      <c r="A2" s="121"/>
      <c r="B2" s="352" t="s">
        <v>137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65"/>
      <c r="P2" s="43"/>
      <c r="Q2" s="42"/>
      <c r="R2" s="66"/>
      <c r="S2" s="42"/>
      <c r="T2" s="42"/>
      <c r="U2" s="42"/>
      <c r="V2" s="42"/>
      <c r="W2" s="43"/>
      <c r="X2" s="65"/>
      <c r="Y2" s="43"/>
      <c r="AA2" s="47"/>
      <c r="AB2" s="145" t="s">
        <v>35</v>
      </c>
    </row>
    <row r="3" spans="1:28" s="46" customFormat="1" ht="11.4" customHeight="1">
      <c r="E3" s="67"/>
      <c r="F3" s="68"/>
      <c r="G3" s="67"/>
      <c r="H3" s="68"/>
      <c r="I3" s="68"/>
      <c r="J3" s="67"/>
      <c r="K3" s="67"/>
      <c r="P3" s="48" t="s">
        <v>18</v>
      </c>
      <c r="Q3" s="67"/>
      <c r="R3" s="68"/>
      <c r="S3" s="67"/>
      <c r="T3" s="67"/>
      <c r="U3" s="67"/>
      <c r="V3" s="67"/>
      <c r="W3" s="67"/>
      <c r="X3" s="101"/>
      <c r="Y3" s="102"/>
      <c r="Z3" s="102"/>
      <c r="AA3" s="102"/>
      <c r="AB3" s="48" t="s">
        <v>18</v>
      </c>
    </row>
    <row r="4" spans="1:28" s="69" customFormat="1" ht="21.75" customHeight="1">
      <c r="A4" s="307"/>
      <c r="B4" s="319" t="s">
        <v>19</v>
      </c>
      <c r="C4" s="320"/>
      <c r="D4" s="321"/>
      <c r="E4" s="319" t="s">
        <v>33</v>
      </c>
      <c r="F4" s="320"/>
      <c r="G4" s="321"/>
      <c r="H4" s="328" t="s">
        <v>48</v>
      </c>
      <c r="I4" s="328"/>
      <c r="J4" s="328"/>
      <c r="K4" s="319" t="s">
        <v>27</v>
      </c>
      <c r="L4" s="320"/>
      <c r="M4" s="321"/>
      <c r="N4" s="373" t="s">
        <v>34</v>
      </c>
      <c r="O4" s="374"/>
      <c r="P4" s="375"/>
      <c r="Q4" s="319" t="s">
        <v>22</v>
      </c>
      <c r="R4" s="320"/>
      <c r="S4" s="321"/>
      <c r="T4" s="319" t="s">
        <v>28</v>
      </c>
      <c r="U4" s="320"/>
      <c r="V4" s="321"/>
      <c r="W4" s="329" t="s">
        <v>30</v>
      </c>
      <c r="X4" s="330"/>
      <c r="Y4" s="331"/>
      <c r="Z4" s="319" t="s">
        <v>29</v>
      </c>
      <c r="AA4" s="320"/>
      <c r="AB4" s="321"/>
    </row>
    <row r="5" spans="1:28" s="70" customFormat="1" ht="18.75" customHeight="1">
      <c r="A5" s="308"/>
      <c r="B5" s="322"/>
      <c r="C5" s="323"/>
      <c r="D5" s="324"/>
      <c r="E5" s="322"/>
      <c r="F5" s="323"/>
      <c r="G5" s="324"/>
      <c r="H5" s="328"/>
      <c r="I5" s="328"/>
      <c r="J5" s="328"/>
      <c r="K5" s="323"/>
      <c r="L5" s="323"/>
      <c r="M5" s="324"/>
      <c r="N5" s="376"/>
      <c r="O5" s="377"/>
      <c r="P5" s="378"/>
      <c r="Q5" s="322"/>
      <c r="R5" s="323"/>
      <c r="S5" s="324"/>
      <c r="T5" s="322"/>
      <c r="U5" s="323"/>
      <c r="V5" s="324"/>
      <c r="W5" s="332"/>
      <c r="X5" s="333"/>
      <c r="Y5" s="334"/>
      <c r="Z5" s="322"/>
      <c r="AA5" s="323"/>
      <c r="AB5" s="324"/>
    </row>
    <row r="6" spans="1:28" s="70" customFormat="1" ht="17.25" customHeight="1">
      <c r="A6" s="308"/>
      <c r="B6" s="325"/>
      <c r="C6" s="326"/>
      <c r="D6" s="327"/>
      <c r="E6" s="325"/>
      <c r="F6" s="326"/>
      <c r="G6" s="327"/>
      <c r="H6" s="328"/>
      <c r="I6" s="328"/>
      <c r="J6" s="328"/>
      <c r="K6" s="326"/>
      <c r="L6" s="326"/>
      <c r="M6" s="327"/>
      <c r="N6" s="379"/>
      <c r="O6" s="380"/>
      <c r="P6" s="381"/>
      <c r="Q6" s="325"/>
      <c r="R6" s="326"/>
      <c r="S6" s="327"/>
      <c r="T6" s="325"/>
      <c r="U6" s="326"/>
      <c r="V6" s="327"/>
      <c r="W6" s="335"/>
      <c r="X6" s="336"/>
      <c r="Y6" s="337"/>
      <c r="Z6" s="325"/>
      <c r="AA6" s="326"/>
      <c r="AB6" s="327"/>
    </row>
    <row r="7" spans="1:28" s="49" customFormat="1" ht="24.75" customHeight="1">
      <c r="A7" s="309"/>
      <c r="B7" s="71">
        <v>2020</v>
      </c>
      <c r="C7" s="71">
        <v>2021</v>
      </c>
      <c r="D7" s="72" t="s">
        <v>3</v>
      </c>
      <c r="E7" s="71">
        <v>2020</v>
      </c>
      <c r="F7" s="71">
        <v>2021</v>
      </c>
      <c r="G7" s="72" t="s">
        <v>3</v>
      </c>
      <c r="H7" s="71">
        <v>2020</v>
      </c>
      <c r="I7" s="71">
        <v>2021</v>
      </c>
      <c r="J7" s="72" t="s">
        <v>3</v>
      </c>
      <c r="K7" s="71">
        <v>2020</v>
      </c>
      <c r="L7" s="71">
        <v>2021</v>
      </c>
      <c r="M7" s="72" t="s">
        <v>3</v>
      </c>
      <c r="N7" s="71">
        <v>2020</v>
      </c>
      <c r="O7" s="71">
        <v>2021</v>
      </c>
      <c r="P7" s="72" t="s">
        <v>3</v>
      </c>
      <c r="Q7" s="71">
        <v>2020</v>
      </c>
      <c r="R7" s="71">
        <v>2021</v>
      </c>
      <c r="S7" s="72" t="s">
        <v>3</v>
      </c>
      <c r="T7" s="71">
        <v>2020</v>
      </c>
      <c r="U7" s="71">
        <v>2021</v>
      </c>
      <c r="V7" s="72" t="s">
        <v>3</v>
      </c>
      <c r="W7" s="71">
        <v>2020</v>
      </c>
      <c r="X7" s="71">
        <v>2021</v>
      </c>
      <c r="Y7" s="72" t="s">
        <v>3</v>
      </c>
      <c r="Z7" s="71">
        <v>2020</v>
      </c>
      <c r="AA7" s="71">
        <v>2021</v>
      </c>
      <c r="AB7" s="72" t="s">
        <v>3</v>
      </c>
    </row>
    <row r="8" spans="1:28" s="53" customFormat="1" ht="12" customHeight="1">
      <c r="A8" s="52" t="s">
        <v>9</v>
      </c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  <c r="T8" s="52">
        <v>19</v>
      </c>
      <c r="U8" s="52">
        <v>20</v>
      </c>
      <c r="V8" s="52">
        <v>21</v>
      </c>
      <c r="W8" s="52">
        <v>22</v>
      </c>
      <c r="X8" s="52">
        <v>23</v>
      </c>
      <c r="Y8" s="52">
        <v>24</v>
      </c>
      <c r="Z8" s="52">
        <v>25</v>
      </c>
      <c r="AA8" s="52">
        <v>26</v>
      </c>
      <c r="AB8" s="52">
        <v>27</v>
      </c>
    </row>
    <row r="9" spans="1:28" s="55" customFormat="1" ht="24.6" customHeight="1">
      <c r="A9" s="54" t="s">
        <v>66</v>
      </c>
      <c r="B9" s="251">
        <v>45955</v>
      </c>
      <c r="C9" s="251">
        <v>46177</v>
      </c>
      <c r="D9" s="252">
        <v>100.48308127516049</v>
      </c>
      <c r="E9" s="236">
        <v>27337</v>
      </c>
      <c r="F9" s="236">
        <v>28410</v>
      </c>
      <c r="G9" s="237">
        <v>103.92508322054358</v>
      </c>
      <c r="H9" s="236">
        <v>12218</v>
      </c>
      <c r="I9" s="236">
        <v>9229</v>
      </c>
      <c r="J9" s="237">
        <v>75.536094287117379</v>
      </c>
      <c r="K9" s="236">
        <v>1308</v>
      </c>
      <c r="L9" s="236">
        <v>1300</v>
      </c>
      <c r="M9" s="237">
        <v>99.388379204892956</v>
      </c>
      <c r="N9" s="236">
        <v>1657</v>
      </c>
      <c r="O9" s="236">
        <v>755</v>
      </c>
      <c r="P9" s="237">
        <v>45.564272782136392</v>
      </c>
      <c r="Q9" s="236">
        <v>25398</v>
      </c>
      <c r="R9" s="236">
        <v>26481</v>
      </c>
      <c r="S9" s="237">
        <v>104.26411528466808</v>
      </c>
      <c r="T9" s="236">
        <v>26366</v>
      </c>
      <c r="U9" s="236">
        <v>8981</v>
      </c>
      <c r="V9" s="237">
        <v>34.062808162026855</v>
      </c>
      <c r="W9" s="236">
        <v>10423</v>
      </c>
      <c r="X9" s="236">
        <v>8228</v>
      </c>
      <c r="Y9" s="237">
        <v>78.940803991173368</v>
      </c>
      <c r="Z9" s="236">
        <v>9236</v>
      </c>
      <c r="AA9" s="236">
        <v>7423</v>
      </c>
      <c r="AB9" s="238">
        <v>80.37029016890429</v>
      </c>
    </row>
    <row r="10" spans="1:28" ht="16.5" customHeight="1">
      <c r="A10" s="152" t="s">
        <v>67</v>
      </c>
      <c r="B10" s="229">
        <v>1834</v>
      </c>
      <c r="C10" s="229">
        <v>1855</v>
      </c>
      <c r="D10" s="230">
        <v>101.14503816793894</v>
      </c>
      <c r="E10" s="234">
        <v>1503</v>
      </c>
      <c r="F10" s="234">
        <v>1571</v>
      </c>
      <c r="G10" s="239">
        <v>104.52428476380572</v>
      </c>
      <c r="H10" s="234">
        <v>526</v>
      </c>
      <c r="I10" s="234">
        <v>583</v>
      </c>
      <c r="J10" s="239">
        <v>110.83650190114069</v>
      </c>
      <c r="K10" s="234">
        <v>30</v>
      </c>
      <c r="L10" s="234">
        <v>52</v>
      </c>
      <c r="M10" s="239">
        <v>173.33333333333334</v>
      </c>
      <c r="N10" s="234">
        <v>305</v>
      </c>
      <c r="O10" s="234">
        <v>46</v>
      </c>
      <c r="P10" s="239">
        <v>15.081967213114755</v>
      </c>
      <c r="Q10" s="234">
        <v>1177</v>
      </c>
      <c r="R10" s="234">
        <v>1342</v>
      </c>
      <c r="S10" s="239">
        <v>114.01869158878503</v>
      </c>
      <c r="T10" s="234">
        <v>763</v>
      </c>
      <c r="U10" s="234">
        <v>516</v>
      </c>
      <c r="V10" s="239">
        <v>67.627785058977722</v>
      </c>
      <c r="W10" s="234">
        <v>599</v>
      </c>
      <c r="X10" s="234">
        <v>443</v>
      </c>
      <c r="Y10" s="239">
        <v>73.956594323873119</v>
      </c>
      <c r="Z10" s="234">
        <v>554</v>
      </c>
      <c r="AA10" s="234">
        <v>415</v>
      </c>
      <c r="AB10" s="240">
        <v>74.909747292418771</v>
      </c>
    </row>
    <row r="11" spans="1:28" ht="16.5" customHeight="1">
      <c r="A11" s="152" t="s">
        <v>68</v>
      </c>
      <c r="B11" s="229">
        <v>1279</v>
      </c>
      <c r="C11" s="229">
        <v>1397</v>
      </c>
      <c r="D11" s="230">
        <v>109.22595777951526</v>
      </c>
      <c r="E11" s="234">
        <v>996</v>
      </c>
      <c r="F11" s="234">
        <v>1125</v>
      </c>
      <c r="G11" s="239">
        <v>112.95180722891567</v>
      </c>
      <c r="H11" s="234">
        <v>275</v>
      </c>
      <c r="I11" s="234">
        <v>227</v>
      </c>
      <c r="J11" s="239">
        <v>82.545454545454547</v>
      </c>
      <c r="K11" s="234">
        <v>36</v>
      </c>
      <c r="L11" s="234">
        <v>35</v>
      </c>
      <c r="M11" s="239">
        <v>97.222222222222214</v>
      </c>
      <c r="N11" s="234">
        <v>47</v>
      </c>
      <c r="O11" s="234">
        <v>19</v>
      </c>
      <c r="P11" s="239">
        <v>40.425531914893611</v>
      </c>
      <c r="Q11" s="234">
        <v>834</v>
      </c>
      <c r="R11" s="234">
        <v>970</v>
      </c>
      <c r="S11" s="239">
        <v>116.30695443645085</v>
      </c>
      <c r="T11" s="234">
        <v>600</v>
      </c>
      <c r="U11" s="234">
        <v>458</v>
      </c>
      <c r="V11" s="239">
        <v>76.333333333333329</v>
      </c>
      <c r="W11" s="234">
        <v>364</v>
      </c>
      <c r="X11" s="234">
        <v>447</v>
      </c>
      <c r="Y11" s="239">
        <v>122.80219780219781</v>
      </c>
      <c r="Z11" s="234">
        <v>341</v>
      </c>
      <c r="AA11" s="234">
        <v>424</v>
      </c>
      <c r="AB11" s="240">
        <v>124.34017595307918</v>
      </c>
    </row>
    <row r="12" spans="1:28" ht="16.5" customHeight="1">
      <c r="A12" s="152" t="s">
        <v>69</v>
      </c>
      <c r="B12" s="229">
        <v>2982</v>
      </c>
      <c r="C12" s="229">
        <v>3133</v>
      </c>
      <c r="D12" s="230">
        <v>105.06371562709592</v>
      </c>
      <c r="E12" s="234">
        <v>1218</v>
      </c>
      <c r="F12" s="234">
        <v>1332</v>
      </c>
      <c r="G12" s="239">
        <v>109.35960591133005</v>
      </c>
      <c r="H12" s="234">
        <v>583</v>
      </c>
      <c r="I12" s="234">
        <v>371</v>
      </c>
      <c r="J12" s="239">
        <v>63.636363636363633</v>
      </c>
      <c r="K12" s="234">
        <v>101</v>
      </c>
      <c r="L12" s="234">
        <v>76</v>
      </c>
      <c r="M12" s="239">
        <v>75.247524752475243</v>
      </c>
      <c r="N12" s="234">
        <v>193</v>
      </c>
      <c r="O12" s="234">
        <v>180</v>
      </c>
      <c r="P12" s="239">
        <v>93.264248704663217</v>
      </c>
      <c r="Q12" s="234">
        <v>1201</v>
      </c>
      <c r="R12" s="234">
        <v>1298</v>
      </c>
      <c r="S12" s="239">
        <v>108.07660283097418</v>
      </c>
      <c r="T12" s="234">
        <v>2179</v>
      </c>
      <c r="U12" s="234">
        <v>372</v>
      </c>
      <c r="V12" s="239">
        <v>17.072051399724643</v>
      </c>
      <c r="W12" s="234">
        <v>493</v>
      </c>
      <c r="X12" s="234">
        <v>324</v>
      </c>
      <c r="Y12" s="239">
        <v>65.720081135902646</v>
      </c>
      <c r="Z12" s="234">
        <v>419</v>
      </c>
      <c r="AA12" s="234">
        <v>252</v>
      </c>
      <c r="AB12" s="240">
        <v>60.143198090692131</v>
      </c>
    </row>
    <row r="13" spans="1:28" ht="16.5" customHeight="1">
      <c r="A13" s="152" t="s">
        <v>70</v>
      </c>
      <c r="B13" s="229">
        <v>2596</v>
      </c>
      <c r="C13" s="229">
        <v>2564</v>
      </c>
      <c r="D13" s="230">
        <v>98.767334360554699</v>
      </c>
      <c r="E13" s="234">
        <v>998</v>
      </c>
      <c r="F13" s="234">
        <v>1008</v>
      </c>
      <c r="G13" s="239">
        <v>101.00200400801602</v>
      </c>
      <c r="H13" s="234">
        <v>776</v>
      </c>
      <c r="I13" s="234">
        <v>351</v>
      </c>
      <c r="J13" s="239">
        <v>45.231958762886599</v>
      </c>
      <c r="K13" s="234">
        <v>57</v>
      </c>
      <c r="L13" s="234">
        <v>81</v>
      </c>
      <c r="M13" s="239">
        <v>142.10526315789474</v>
      </c>
      <c r="N13" s="234">
        <v>140</v>
      </c>
      <c r="O13" s="234">
        <v>26</v>
      </c>
      <c r="P13" s="239">
        <v>18.571428571428573</v>
      </c>
      <c r="Q13" s="234">
        <v>870</v>
      </c>
      <c r="R13" s="234">
        <v>883</v>
      </c>
      <c r="S13" s="239">
        <v>101.49425287356321</v>
      </c>
      <c r="T13" s="234">
        <v>1898</v>
      </c>
      <c r="U13" s="234">
        <v>297</v>
      </c>
      <c r="V13" s="239">
        <v>15.648050579557429</v>
      </c>
      <c r="W13" s="234">
        <v>348</v>
      </c>
      <c r="X13" s="234">
        <v>257</v>
      </c>
      <c r="Y13" s="239">
        <v>73.850574712643677</v>
      </c>
      <c r="Z13" s="234">
        <v>325</v>
      </c>
      <c r="AA13" s="234">
        <v>242</v>
      </c>
      <c r="AB13" s="240">
        <v>74.461538461538453</v>
      </c>
    </row>
    <row r="14" spans="1:28" ht="16.5" customHeight="1">
      <c r="A14" s="152" t="s">
        <v>71</v>
      </c>
      <c r="B14" s="229">
        <v>2283</v>
      </c>
      <c r="C14" s="229">
        <v>2575</v>
      </c>
      <c r="D14" s="230">
        <v>112.79018834866403</v>
      </c>
      <c r="E14" s="234">
        <v>867</v>
      </c>
      <c r="F14" s="234">
        <v>1220</v>
      </c>
      <c r="G14" s="239">
        <v>140.71510957324108</v>
      </c>
      <c r="H14" s="234">
        <v>471</v>
      </c>
      <c r="I14" s="234">
        <v>481</v>
      </c>
      <c r="J14" s="239">
        <v>102.12314225053079</v>
      </c>
      <c r="K14" s="234">
        <v>57</v>
      </c>
      <c r="L14" s="234">
        <v>56</v>
      </c>
      <c r="M14" s="239">
        <v>98.245614035087712</v>
      </c>
      <c r="N14" s="234">
        <v>26</v>
      </c>
      <c r="O14" s="234">
        <v>3</v>
      </c>
      <c r="P14" s="239">
        <v>11.538461538461538</v>
      </c>
      <c r="Q14" s="234">
        <v>835</v>
      </c>
      <c r="R14" s="234">
        <v>1173</v>
      </c>
      <c r="S14" s="239">
        <v>140.47904191616766</v>
      </c>
      <c r="T14" s="234">
        <v>1647</v>
      </c>
      <c r="U14" s="234">
        <v>344</v>
      </c>
      <c r="V14" s="239">
        <v>20.886460230722527</v>
      </c>
      <c r="W14" s="234">
        <v>366</v>
      </c>
      <c r="X14" s="234">
        <v>325</v>
      </c>
      <c r="Y14" s="239">
        <v>88.797814207650276</v>
      </c>
      <c r="Z14" s="234">
        <v>304</v>
      </c>
      <c r="AA14" s="234">
        <v>271</v>
      </c>
      <c r="AB14" s="240">
        <v>89.14473684210526</v>
      </c>
    </row>
    <row r="15" spans="1:28" ht="16.5" customHeight="1">
      <c r="A15" s="152" t="s">
        <v>72</v>
      </c>
      <c r="B15" s="229">
        <v>1432</v>
      </c>
      <c r="C15" s="229">
        <v>1396</v>
      </c>
      <c r="D15" s="230">
        <v>97.486033519553075</v>
      </c>
      <c r="E15" s="234">
        <v>793</v>
      </c>
      <c r="F15" s="234">
        <v>853</v>
      </c>
      <c r="G15" s="239">
        <v>107.56620428751576</v>
      </c>
      <c r="H15" s="234">
        <v>623</v>
      </c>
      <c r="I15" s="234">
        <v>350</v>
      </c>
      <c r="J15" s="239">
        <v>56.17977528089888</v>
      </c>
      <c r="K15" s="234">
        <v>53</v>
      </c>
      <c r="L15" s="234">
        <v>35</v>
      </c>
      <c r="M15" s="239">
        <v>66.037735849056602</v>
      </c>
      <c r="N15" s="234">
        <v>10</v>
      </c>
      <c r="O15" s="234">
        <v>0</v>
      </c>
      <c r="P15" s="239">
        <v>0</v>
      </c>
      <c r="Q15" s="234">
        <v>776</v>
      </c>
      <c r="R15" s="234">
        <v>798</v>
      </c>
      <c r="S15" s="239">
        <v>102.83505154639174</v>
      </c>
      <c r="T15" s="234">
        <v>810</v>
      </c>
      <c r="U15" s="234">
        <v>248</v>
      </c>
      <c r="V15" s="239">
        <v>30.617283950617285</v>
      </c>
      <c r="W15" s="234">
        <v>246</v>
      </c>
      <c r="X15" s="234">
        <v>213</v>
      </c>
      <c r="Y15" s="239">
        <v>86.58536585365853</v>
      </c>
      <c r="Z15" s="234">
        <v>216</v>
      </c>
      <c r="AA15" s="234">
        <v>192</v>
      </c>
      <c r="AB15" s="240">
        <v>88.888888888888886</v>
      </c>
    </row>
    <row r="16" spans="1:28" ht="16.5" customHeight="1">
      <c r="A16" s="152" t="s">
        <v>73</v>
      </c>
      <c r="B16" s="229">
        <v>1753</v>
      </c>
      <c r="C16" s="229">
        <v>1735</v>
      </c>
      <c r="D16" s="230">
        <v>98.973188819167149</v>
      </c>
      <c r="E16" s="234">
        <v>1100</v>
      </c>
      <c r="F16" s="234">
        <v>1132</v>
      </c>
      <c r="G16" s="239">
        <v>102.90909090909091</v>
      </c>
      <c r="H16" s="234">
        <v>503</v>
      </c>
      <c r="I16" s="234">
        <v>357</v>
      </c>
      <c r="J16" s="239">
        <v>70.974155069582494</v>
      </c>
      <c r="K16" s="234">
        <v>57</v>
      </c>
      <c r="L16" s="234">
        <v>60</v>
      </c>
      <c r="M16" s="239">
        <v>105.26315789473684</v>
      </c>
      <c r="N16" s="234">
        <v>59</v>
      </c>
      <c r="O16" s="234">
        <v>29</v>
      </c>
      <c r="P16" s="239">
        <v>49.152542372881356</v>
      </c>
      <c r="Q16" s="234">
        <v>1078</v>
      </c>
      <c r="R16" s="234">
        <v>1092</v>
      </c>
      <c r="S16" s="239">
        <v>101.29870129870129</v>
      </c>
      <c r="T16" s="234">
        <v>964</v>
      </c>
      <c r="U16" s="234">
        <v>355</v>
      </c>
      <c r="V16" s="239">
        <v>36.825726141078839</v>
      </c>
      <c r="W16" s="234">
        <v>438</v>
      </c>
      <c r="X16" s="234">
        <v>324</v>
      </c>
      <c r="Y16" s="239">
        <v>73.972602739726028</v>
      </c>
      <c r="Z16" s="234">
        <v>362</v>
      </c>
      <c r="AA16" s="234">
        <v>287</v>
      </c>
      <c r="AB16" s="240">
        <v>79.281767955801115</v>
      </c>
    </row>
    <row r="17" spans="1:28" ht="16.5" customHeight="1">
      <c r="A17" s="152" t="s">
        <v>74</v>
      </c>
      <c r="B17" s="229">
        <v>1438</v>
      </c>
      <c r="C17" s="229">
        <v>1642</v>
      </c>
      <c r="D17" s="230">
        <v>114.18636995827538</v>
      </c>
      <c r="E17" s="234">
        <v>900</v>
      </c>
      <c r="F17" s="234">
        <v>1014</v>
      </c>
      <c r="G17" s="239">
        <v>112.66666666666667</v>
      </c>
      <c r="H17" s="234">
        <v>264</v>
      </c>
      <c r="I17" s="234">
        <v>301</v>
      </c>
      <c r="J17" s="239">
        <v>114.01515151515152</v>
      </c>
      <c r="K17" s="234">
        <v>18</v>
      </c>
      <c r="L17" s="234">
        <v>32</v>
      </c>
      <c r="M17" s="239">
        <v>177.77777777777777</v>
      </c>
      <c r="N17" s="234">
        <v>6</v>
      </c>
      <c r="O17" s="234">
        <v>4</v>
      </c>
      <c r="P17" s="239">
        <v>66.666666666666657</v>
      </c>
      <c r="Q17" s="234">
        <v>826</v>
      </c>
      <c r="R17" s="234">
        <v>946</v>
      </c>
      <c r="S17" s="239">
        <v>114.5278450363196</v>
      </c>
      <c r="T17" s="234">
        <v>895</v>
      </c>
      <c r="U17" s="234">
        <v>389</v>
      </c>
      <c r="V17" s="239">
        <v>43.463687150837984</v>
      </c>
      <c r="W17" s="234">
        <v>357</v>
      </c>
      <c r="X17" s="234">
        <v>349</v>
      </c>
      <c r="Y17" s="239">
        <v>97.759103641456576</v>
      </c>
      <c r="Z17" s="234">
        <v>317</v>
      </c>
      <c r="AA17" s="234">
        <v>320</v>
      </c>
      <c r="AB17" s="240">
        <v>100.94637223974763</v>
      </c>
    </row>
    <row r="18" spans="1:28" ht="16.5" customHeight="1">
      <c r="A18" s="152" t="s">
        <v>75</v>
      </c>
      <c r="B18" s="229">
        <v>1056</v>
      </c>
      <c r="C18" s="229">
        <v>1013</v>
      </c>
      <c r="D18" s="230">
        <v>95.928030303030297</v>
      </c>
      <c r="E18" s="234">
        <v>818</v>
      </c>
      <c r="F18" s="234">
        <v>913</v>
      </c>
      <c r="G18" s="239">
        <v>111.61369193154033</v>
      </c>
      <c r="H18" s="234">
        <v>309</v>
      </c>
      <c r="I18" s="234">
        <v>253</v>
      </c>
      <c r="J18" s="239">
        <v>81.877022653721681</v>
      </c>
      <c r="K18" s="234">
        <v>30</v>
      </c>
      <c r="L18" s="234">
        <v>28</v>
      </c>
      <c r="M18" s="239">
        <v>93.333333333333329</v>
      </c>
      <c r="N18" s="234">
        <v>60</v>
      </c>
      <c r="O18" s="234">
        <v>47</v>
      </c>
      <c r="P18" s="239">
        <v>78.333333333333329</v>
      </c>
      <c r="Q18" s="234">
        <v>811</v>
      </c>
      <c r="R18" s="234">
        <v>906</v>
      </c>
      <c r="S18" s="239">
        <v>111.71393341553637</v>
      </c>
      <c r="T18" s="234">
        <v>434</v>
      </c>
      <c r="U18" s="234">
        <v>310</v>
      </c>
      <c r="V18" s="239">
        <v>71.428571428571431</v>
      </c>
      <c r="W18" s="234">
        <v>310</v>
      </c>
      <c r="X18" s="234">
        <v>306</v>
      </c>
      <c r="Y18" s="239">
        <v>98.709677419354833</v>
      </c>
      <c r="Z18" s="234">
        <v>292</v>
      </c>
      <c r="AA18" s="234">
        <v>296</v>
      </c>
      <c r="AB18" s="240">
        <v>101.36986301369863</v>
      </c>
    </row>
    <row r="19" spans="1:28" ht="16.5" customHeight="1">
      <c r="A19" s="152" t="s">
        <v>76</v>
      </c>
      <c r="B19" s="229">
        <v>757</v>
      </c>
      <c r="C19" s="229">
        <v>669</v>
      </c>
      <c r="D19" s="230">
        <v>88.375165125495386</v>
      </c>
      <c r="E19" s="234">
        <v>504</v>
      </c>
      <c r="F19" s="234">
        <v>555</v>
      </c>
      <c r="G19" s="239">
        <v>110.11904761904762</v>
      </c>
      <c r="H19" s="234">
        <v>301</v>
      </c>
      <c r="I19" s="234">
        <v>191</v>
      </c>
      <c r="J19" s="239">
        <v>63.455149501661133</v>
      </c>
      <c r="K19" s="234">
        <v>38</v>
      </c>
      <c r="L19" s="234">
        <v>41</v>
      </c>
      <c r="M19" s="239">
        <v>107.89473684210526</v>
      </c>
      <c r="N19" s="234">
        <v>41</v>
      </c>
      <c r="O19" s="234">
        <v>8</v>
      </c>
      <c r="P19" s="239">
        <v>19.512195121951219</v>
      </c>
      <c r="Q19" s="234">
        <v>423</v>
      </c>
      <c r="R19" s="234">
        <v>534</v>
      </c>
      <c r="S19" s="239">
        <v>126.24113475177306</v>
      </c>
      <c r="T19" s="234">
        <v>226</v>
      </c>
      <c r="U19" s="234">
        <v>225</v>
      </c>
      <c r="V19" s="239">
        <v>99.557522123893804</v>
      </c>
      <c r="W19" s="234">
        <v>154</v>
      </c>
      <c r="X19" s="234">
        <v>220</v>
      </c>
      <c r="Y19" s="239">
        <v>142.85714285714286</v>
      </c>
      <c r="Z19" s="234">
        <v>133</v>
      </c>
      <c r="AA19" s="234">
        <v>202</v>
      </c>
      <c r="AB19" s="240">
        <v>151.87969924812029</v>
      </c>
    </row>
    <row r="20" spans="1:28" ht="16.5" customHeight="1">
      <c r="A20" s="152" t="s">
        <v>77</v>
      </c>
      <c r="B20" s="229">
        <v>610</v>
      </c>
      <c r="C20" s="229">
        <v>720</v>
      </c>
      <c r="D20" s="230">
        <v>118.0327868852459</v>
      </c>
      <c r="E20" s="234">
        <v>447</v>
      </c>
      <c r="F20" s="234">
        <v>573</v>
      </c>
      <c r="G20" s="239">
        <v>128.18791946308724</v>
      </c>
      <c r="H20" s="234">
        <v>199</v>
      </c>
      <c r="I20" s="234">
        <v>244</v>
      </c>
      <c r="J20" s="239">
        <v>122.61306532663316</v>
      </c>
      <c r="K20" s="234">
        <v>20</v>
      </c>
      <c r="L20" s="234">
        <v>11</v>
      </c>
      <c r="M20" s="239">
        <v>55.000000000000007</v>
      </c>
      <c r="N20" s="234">
        <v>6</v>
      </c>
      <c r="O20" s="234">
        <v>8</v>
      </c>
      <c r="P20" s="239">
        <v>133.33333333333331</v>
      </c>
      <c r="Q20" s="234">
        <v>397</v>
      </c>
      <c r="R20" s="234">
        <v>571</v>
      </c>
      <c r="S20" s="239">
        <v>143.8287153652393</v>
      </c>
      <c r="T20" s="234">
        <v>309</v>
      </c>
      <c r="U20" s="234">
        <v>171</v>
      </c>
      <c r="V20" s="239">
        <v>55.339805825242713</v>
      </c>
      <c r="W20" s="234">
        <v>173</v>
      </c>
      <c r="X20" s="234">
        <v>170</v>
      </c>
      <c r="Y20" s="239">
        <v>98.265895953757223</v>
      </c>
      <c r="Z20" s="234">
        <v>154</v>
      </c>
      <c r="AA20" s="234">
        <v>157</v>
      </c>
      <c r="AB20" s="240">
        <v>101.94805194805194</v>
      </c>
    </row>
    <row r="21" spans="1:28" ht="16.5" customHeight="1">
      <c r="A21" s="152" t="s">
        <v>78</v>
      </c>
      <c r="B21" s="229">
        <v>1792</v>
      </c>
      <c r="C21" s="229">
        <v>1725</v>
      </c>
      <c r="D21" s="230">
        <v>96.261160714285708</v>
      </c>
      <c r="E21" s="234">
        <v>1367</v>
      </c>
      <c r="F21" s="234">
        <v>1435</v>
      </c>
      <c r="G21" s="239">
        <v>104.9743964886613</v>
      </c>
      <c r="H21" s="234">
        <v>596</v>
      </c>
      <c r="I21" s="234">
        <v>364</v>
      </c>
      <c r="J21" s="239">
        <v>61.073825503355707</v>
      </c>
      <c r="K21" s="234">
        <v>92</v>
      </c>
      <c r="L21" s="234">
        <v>92</v>
      </c>
      <c r="M21" s="239">
        <v>100</v>
      </c>
      <c r="N21" s="234">
        <v>41</v>
      </c>
      <c r="O21" s="234">
        <v>22</v>
      </c>
      <c r="P21" s="239">
        <v>53.658536585365859</v>
      </c>
      <c r="Q21" s="234">
        <v>1317</v>
      </c>
      <c r="R21" s="234">
        <v>1346</v>
      </c>
      <c r="S21" s="239">
        <v>102.20197418375095</v>
      </c>
      <c r="T21" s="234">
        <v>826</v>
      </c>
      <c r="U21" s="234">
        <v>497</v>
      </c>
      <c r="V21" s="239">
        <v>60.169491525423723</v>
      </c>
      <c r="W21" s="234">
        <v>616</v>
      </c>
      <c r="X21" s="234">
        <v>476</v>
      </c>
      <c r="Y21" s="239">
        <v>77.272727272727266</v>
      </c>
      <c r="Z21" s="234">
        <v>562</v>
      </c>
      <c r="AA21" s="234">
        <v>414</v>
      </c>
      <c r="AB21" s="240">
        <v>73.665480427046262</v>
      </c>
    </row>
    <row r="22" spans="1:28" ht="16.5" customHeight="1">
      <c r="A22" s="152" t="s">
        <v>79</v>
      </c>
      <c r="B22" s="229">
        <v>704</v>
      </c>
      <c r="C22" s="229">
        <v>798</v>
      </c>
      <c r="D22" s="230">
        <v>113.35227272727273</v>
      </c>
      <c r="E22" s="234">
        <v>614</v>
      </c>
      <c r="F22" s="234">
        <v>722</v>
      </c>
      <c r="G22" s="239">
        <v>117.58957654723127</v>
      </c>
      <c r="H22" s="234">
        <v>115</v>
      </c>
      <c r="I22" s="234">
        <v>156</v>
      </c>
      <c r="J22" s="239">
        <v>135.65217391304347</v>
      </c>
      <c r="K22" s="234">
        <v>15</v>
      </c>
      <c r="L22" s="234">
        <v>17</v>
      </c>
      <c r="M22" s="239">
        <v>113.33333333333333</v>
      </c>
      <c r="N22" s="234">
        <v>9</v>
      </c>
      <c r="O22" s="234">
        <v>9</v>
      </c>
      <c r="P22" s="239">
        <v>100</v>
      </c>
      <c r="Q22" s="234">
        <v>595</v>
      </c>
      <c r="R22" s="234">
        <v>709</v>
      </c>
      <c r="S22" s="239">
        <v>119.15966386554622</v>
      </c>
      <c r="T22" s="234">
        <v>290</v>
      </c>
      <c r="U22" s="234">
        <v>316</v>
      </c>
      <c r="V22" s="239">
        <v>108.9655172413793</v>
      </c>
      <c r="W22" s="234">
        <v>234</v>
      </c>
      <c r="X22" s="234">
        <v>311</v>
      </c>
      <c r="Y22" s="239">
        <v>132.90598290598291</v>
      </c>
      <c r="Z22" s="234">
        <v>202</v>
      </c>
      <c r="AA22" s="234">
        <v>279</v>
      </c>
      <c r="AB22" s="240">
        <v>138.11881188118809</v>
      </c>
    </row>
    <row r="23" spans="1:28" ht="16.5" customHeight="1">
      <c r="A23" s="152" t="s">
        <v>80</v>
      </c>
      <c r="B23" s="229">
        <v>1332</v>
      </c>
      <c r="C23" s="229">
        <v>1280</v>
      </c>
      <c r="D23" s="230">
        <v>96.09609609609609</v>
      </c>
      <c r="E23" s="234">
        <v>1036</v>
      </c>
      <c r="F23" s="234">
        <v>1015</v>
      </c>
      <c r="G23" s="239">
        <v>97.972972972972968</v>
      </c>
      <c r="H23" s="234">
        <v>220</v>
      </c>
      <c r="I23" s="234">
        <v>227</v>
      </c>
      <c r="J23" s="239">
        <v>103.18181818181817</v>
      </c>
      <c r="K23" s="234">
        <v>24</v>
      </c>
      <c r="L23" s="234">
        <v>26</v>
      </c>
      <c r="M23" s="239">
        <v>108.33333333333333</v>
      </c>
      <c r="N23" s="234">
        <v>10</v>
      </c>
      <c r="O23" s="234">
        <v>4</v>
      </c>
      <c r="P23" s="239">
        <v>40</v>
      </c>
      <c r="Q23" s="234">
        <v>964</v>
      </c>
      <c r="R23" s="234">
        <v>985</v>
      </c>
      <c r="S23" s="239">
        <v>102.17842323651452</v>
      </c>
      <c r="T23" s="234">
        <v>795</v>
      </c>
      <c r="U23" s="234">
        <v>313</v>
      </c>
      <c r="V23" s="239">
        <v>39.371069182389938</v>
      </c>
      <c r="W23" s="234">
        <v>559</v>
      </c>
      <c r="X23" s="234">
        <v>310</v>
      </c>
      <c r="Y23" s="239">
        <v>55.456171735241497</v>
      </c>
      <c r="Z23" s="234">
        <v>509</v>
      </c>
      <c r="AA23" s="234">
        <v>296</v>
      </c>
      <c r="AB23" s="240">
        <v>58.153241650294696</v>
      </c>
    </row>
    <row r="24" spans="1:28" ht="16.5" customHeight="1">
      <c r="A24" s="152" t="s">
        <v>81</v>
      </c>
      <c r="B24" s="229">
        <v>564</v>
      </c>
      <c r="C24" s="229">
        <v>599</v>
      </c>
      <c r="D24" s="230">
        <v>106.20567375886525</v>
      </c>
      <c r="E24" s="234">
        <v>510</v>
      </c>
      <c r="F24" s="234">
        <v>546</v>
      </c>
      <c r="G24" s="239">
        <v>107.05882352941177</v>
      </c>
      <c r="H24" s="234">
        <v>173</v>
      </c>
      <c r="I24" s="234">
        <v>162</v>
      </c>
      <c r="J24" s="239">
        <v>93.641618497109818</v>
      </c>
      <c r="K24" s="234">
        <v>41</v>
      </c>
      <c r="L24" s="234">
        <v>26</v>
      </c>
      <c r="M24" s="239">
        <v>63.414634146341463</v>
      </c>
      <c r="N24" s="234">
        <v>3</v>
      </c>
      <c r="O24" s="234">
        <v>6</v>
      </c>
      <c r="P24" s="239">
        <v>200</v>
      </c>
      <c r="Q24" s="234">
        <v>492</v>
      </c>
      <c r="R24" s="234">
        <v>518</v>
      </c>
      <c r="S24" s="239">
        <v>105.28455284552845</v>
      </c>
      <c r="T24" s="234">
        <v>234</v>
      </c>
      <c r="U24" s="234">
        <v>252</v>
      </c>
      <c r="V24" s="239">
        <v>107.69230769230769</v>
      </c>
      <c r="W24" s="234">
        <v>207</v>
      </c>
      <c r="X24" s="234">
        <v>237</v>
      </c>
      <c r="Y24" s="239">
        <v>114.49275362318841</v>
      </c>
      <c r="Z24" s="234">
        <v>190</v>
      </c>
      <c r="AA24" s="234">
        <v>212</v>
      </c>
      <c r="AB24" s="240">
        <v>111.57894736842104</v>
      </c>
    </row>
    <row r="25" spans="1:28" ht="16.5" customHeight="1">
      <c r="A25" s="152" t="s">
        <v>82</v>
      </c>
      <c r="B25" s="229">
        <v>576</v>
      </c>
      <c r="C25" s="229">
        <v>590</v>
      </c>
      <c r="D25" s="230">
        <v>102.43055555555556</v>
      </c>
      <c r="E25" s="234">
        <v>461</v>
      </c>
      <c r="F25" s="234">
        <v>528</v>
      </c>
      <c r="G25" s="239">
        <v>114.53362255965294</v>
      </c>
      <c r="H25" s="234">
        <v>233</v>
      </c>
      <c r="I25" s="234">
        <v>222</v>
      </c>
      <c r="J25" s="239">
        <v>95.278969957081543</v>
      </c>
      <c r="K25" s="234">
        <v>49</v>
      </c>
      <c r="L25" s="234">
        <v>27</v>
      </c>
      <c r="M25" s="239">
        <v>55.102040816326522</v>
      </c>
      <c r="N25" s="234">
        <v>69</v>
      </c>
      <c r="O25" s="234">
        <v>12</v>
      </c>
      <c r="P25" s="239">
        <v>17.391304347826086</v>
      </c>
      <c r="Q25" s="234">
        <v>429</v>
      </c>
      <c r="R25" s="234">
        <v>474</v>
      </c>
      <c r="S25" s="239">
        <v>110.48951048951048</v>
      </c>
      <c r="T25" s="234">
        <v>184</v>
      </c>
      <c r="U25" s="234">
        <v>172</v>
      </c>
      <c r="V25" s="239">
        <v>93.478260869565219</v>
      </c>
      <c r="W25" s="234">
        <v>143</v>
      </c>
      <c r="X25" s="234">
        <v>168</v>
      </c>
      <c r="Y25" s="239">
        <v>117.48251748251748</v>
      </c>
      <c r="Z25" s="234">
        <v>124</v>
      </c>
      <c r="AA25" s="234">
        <v>149</v>
      </c>
      <c r="AB25" s="240">
        <v>120.16129032258065</v>
      </c>
    </row>
    <row r="26" spans="1:28" ht="16.5" customHeight="1">
      <c r="A26" s="152" t="s">
        <v>83</v>
      </c>
      <c r="B26" s="229">
        <v>716</v>
      </c>
      <c r="C26" s="229">
        <v>726</v>
      </c>
      <c r="D26" s="230">
        <v>101.39664804469272</v>
      </c>
      <c r="E26" s="234">
        <v>608</v>
      </c>
      <c r="F26" s="234">
        <v>644</v>
      </c>
      <c r="G26" s="239">
        <v>105.92105263157893</v>
      </c>
      <c r="H26" s="234">
        <v>198</v>
      </c>
      <c r="I26" s="234">
        <v>212</v>
      </c>
      <c r="J26" s="239">
        <v>107.07070707070707</v>
      </c>
      <c r="K26" s="234">
        <v>26</v>
      </c>
      <c r="L26" s="234">
        <v>37</v>
      </c>
      <c r="M26" s="239">
        <v>142.30769230769232</v>
      </c>
      <c r="N26" s="234">
        <v>74</v>
      </c>
      <c r="O26" s="234">
        <v>29</v>
      </c>
      <c r="P26" s="239">
        <v>39.189189189189186</v>
      </c>
      <c r="Q26" s="234">
        <v>593</v>
      </c>
      <c r="R26" s="234">
        <v>627</v>
      </c>
      <c r="S26" s="239">
        <v>105.73355817875212</v>
      </c>
      <c r="T26" s="234">
        <v>282</v>
      </c>
      <c r="U26" s="234">
        <v>237</v>
      </c>
      <c r="V26" s="239">
        <v>84.042553191489361</v>
      </c>
      <c r="W26" s="234">
        <v>243</v>
      </c>
      <c r="X26" s="234">
        <v>229</v>
      </c>
      <c r="Y26" s="239">
        <v>94.238683127572017</v>
      </c>
      <c r="Z26" s="234">
        <v>217</v>
      </c>
      <c r="AA26" s="234">
        <v>208</v>
      </c>
      <c r="AB26" s="240">
        <v>95.852534562211972</v>
      </c>
    </row>
    <row r="27" spans="1:28" ht="16.5" customHeight="1">
      <c r="A27" s="152" t="s">
        <v>84</v>
      </c>
      <c r="B27" s="229">
        <v>922</v>
      </c>
      <c r="C27" s="229">
        <v>947</v>
      </c>
      <c r="D27" s="230">
        <v>102.71149674620391</v>
      </c>
      <c r="E27" s="234">
        <v>508</v>
      </c>
      <c r="F27" s="234">
        <v>590</v>
      </c>
      <c r="G27" s="239">
        <v>116.14173228346456</v>
      </c>
      <c r="H27" s="234">
        <v>204</v>
      </c>
      <c r="I27" s="234">
        <v>199</v>
      </c>
      <c r="J27" s="239">
        <v>97.549019607843135</v>
      </c>
      <c r="K27" s="234">
        <v>24</v>
      </c>
      <c r="L27" s="234">
        <v>29</v>
      </c>
      <c r="M27" s="239">
        <v>120.83333333333333</v>
      </c>
      <c r="N27" s="234">
        <v>69</v>
      </c>
      <c r="O27" s="234">
        <v>49</v>
      </c>
      <c r="P27" s="239">
        <v>71.014492753623188</v>
      </c>
      <c r="Q27" s="234">
        <v>435</v>
      </c>
      <c r="R27" s="234">
        <v>492</v>
      </c>
      <c r="S27" s="239">
        <v>113.10344827586208</v>
      </c>
      <c r="T27" s="234">
        <v>537</v>
      </c>
      <c r="U27" s="234">
        <v>185</v>
      </c>
      <c r="V27" s="239">
        <v>34.450651769087528</v>
      </c>
      <c r="W27" s="234">
        <v>187</v>
      </c>
      <c r="X27" s="234">
        <v>178</v>
      </c>
      <c r="Y27" s="239">
        <v>95.18716577540107</v>
      </c>
      <c r="Z27" s="234">
        <v>160</v>
      </c>
      <c r="AA27" s="234">
        <v>166</v>
      </c>
      <c r="AB27" s="240">
        <v>103.75000000000001</v>
      </c>
    </row>
    <row r="28" spans="1:28" ht="16.5" customHeight="1">
      <c r="A28" s="152" t="s">
        <v>85</v>
      </c>
      <c r="B28" s="229">
        <v>946</v>
      </c>
      <c r="C28" s="229">
        <v>905</v>
      </c>
      <c r="D28" s="230">
        <v>95.665961945031711</v>
      </c>
      <c r="E28" s="234">
        <v>729</v>
      </c>
      <c r="F28" s="234">
        <v>668</v>
      </c>
      <c r="G28" s="239">
        <v>91.632373113854598</v>
      </c>
      <c r="H28" s="234">
        <v>199</v>
      </c>
      <c r="I28" s="234">
        <v>214</v>
      </c>
      <c r="J28" s="239">
        <v>107.53768844221105</v>
      </c>
      <c r="K28" s="234">
        <v>76</v>
      </c>
      <c r="L28" s="234">
        <v>43</v>
      </c>
      <c r="M28" s="239">
        <v>56.578947368421048</v>
      </c>
      <c r="N28" s="234">
        <v>102</v>
      </c>
      <c r="O28" s="234">
        <v>35</v>
      </c>
      <c r="P28" s="239">
        <v>34.313725490196077</v>
      </c>
      <c r="Q28" s="234">
        <v>651</v>
      </c>
      <c r="R28" s="234">
        <v>614</v>
      </c>
      <c r="S28" s="239">
        <v>94.316436251920123</v>
      </c>
      <c r="T28" s="234">
        <v>438</v>
      </c>
      <c r="U28" s="234">
        <v>174</v>
      </c>
      <c r="V28" s="239">
        <v>39.726027397260275</v>
      </c>
      <c r="W28" s="234">
        <v>228</v>
      </c>
      <c r="X28" s="234">
        <v>156</v>
      </c>
      <c r="Y28" s="239">
        <v>68.421052631578945</v>
      </c>
      <c r="Z28" s="234">
        <v>202</v>
      </c>
      <c r="AA28" s="234">
        <v>141</v>
      </c>
      <c r="AB28" s="240">
        <v>69.801980198019791</v>
      </c>
    </row>
    <row r="29" spans="1:28" ht="16.5" customHeight="1">
      <c r="A29" s="152" t="s">
        <v>86</v>
      </c>
      <c r="B29" s="229">
        <v>1153</v>
      </c>
      <c r="C29" s="229">
        <v>1101</v>
      </c>
      <c r="D29" s="230">
        <v>95.490026019080659</v>
      </c>
      <c r="E29" s="234">
        <v>803</v>
      </c>
      <c r="F29" s="234">
        <v>745</v>
      </c>
      <c r="G29" s="239">
        <v>92.777085927770869</v>
      </c>
      <c r="H29" s="234">
        <v>405</v>
      </c>
      <c r="I29" s="234">
        <v>340</v>
      </c>
      <c r="J29" s="239">
        <v>83.950617283950606</v>
      </c>
      <c r="K29" s="234">
        <v>128</v>
      </c>
      <c r="L29" s="234">
        <v>50</v>
      </c>
      <c r="M29" s="239">
        <v>39.0625</v>
      </c>
      <c r="N29" s="234">
        <v>9</v>
      </c>
      <c r="O29" s="234">
        <v>16</v>
      </c>
      <c r="P29" s="239">
        <v>177.77777777777777</v>
      </c>
      <c r="Q29" s="234">
        <v>776</v>
      </c>
      <c r="R29" s="234">
        <v>718</v>
      </c>
      <c r="S29" s="239">
        <v>92.525773195876297</v>
      </c>
      <c r="T29" s="234">
        <v>597</v>
      </c>
      <c r="U29" s="234">
        <v>219</v>
      </c>
      <c r="V29" s="239">
        <v>36.683417085427131</v>
      </c>
      <c r="W29" s="234">
        <v>247</v>
      </c>
      <c r="X29" s="234">
        <v>190</v>
      </c>
      <c r="Y29" s="239">
        <v>76.923076923076934</v>
      </c>
      <c r="Z29" s="234">
        <v>234</v>
      </c>
      <c r="AA29" s="234">
        <v>180</v>
      </c>
      <c r="AB29" s="240">
        <v>76.923076923076934</v>
      </c>
    </row>
    <row r="30" spans="1:28" ht="16.5" customHeight="1">
      <c r="A30" s="152" t="s">
        <v>87</v>
      </c>
      <c r="B30" s="229">
        <v>780</v>
      </c>
      <c r="C30" s="229">
        <v>856</v>
      </c>
      <c r="D30" s="230">
        <v>109.74358974358975</v>
      </c>
      <c r="E30" s="234">
        <v>706</v>
      </c>
      <c r="F30" s="234">
        <v>772</v>
      </c>
      <c r="G30" s="239">
        <v>109.3484419263456</v>
      </c>
      <c r="H30" s="234">
        <v>197</v>
      </c>
      <c r="I30" s="234">
        <v>181</v>
      </c>
      <c r="J30" s="239">
        <v>91.878172588832484</v>
      </c>
      <c r="K30" s="234">
        <v>18</v>
      </c>
      <c r="L30" s="234">
        <v>28</v>
      </c>
      <c r="M30" s="239">
        <v>155.55555555555557</v>
      </c>
      <c r="N30" s="234">
        <v>96</v>
      </c>
      <c r="O30" s="234">
        <v>23</v>
      </c>
      <c r="P30" s="239">
        <v>23.958333333333336</v>
      </c>
      <c r="Q30" s="234">
        <v>684</v>
      </c>
      <c r="R30" s="234">
        <v>753</v>
      </c>
      <c r="S30" s="239">
        <v>110.08771929824562</v>
      </c>
      <c r="T30" s="234">
        <v>328</v>
      </c>
      <c r="U30" s="234">
        <v>286</v>
      </c>
      <c r="V30" s="239">
        <v>87.195121951219505</v>
      </c>
      <c r="W30" s="234">
        <v>268</v>
      </c>
      <c r="X30" s="234">
        <v>273</v>
      </c>
      <c r="Y30" s="239">
        <v>101.86567164179105</v>
      </c>
      <c r="Z30" s="234">
        <v>245</v>
      </c>
      <c r="AA30" s="234">
        <v>261</v>
      </c>
      <c r="AB30" s="240">
        <v>106.53061224489795</v>
      </c>
    </row>
    <row r="31" spans="1:28" ht="16.5" customHeight="1">
      <c r="A31" s="152" t="s">
        <v>88</v>
      </c>
      <c r="B31" s="229">
        <v>1355</v>
      </c>
      <c r="C31" s="229">
        <v>1318</v>
      </c>
      <c r="D31" s="230">
        <v>97.269372693726936</v>
      </c>
      <c r="E31" s="234">
        <v>984</v>
      </c>
      <c r="F31" s="234">
        <v>964</v>
      </c>
      <c r="G31" s="239">
        <v>97.967479674796749</v>
      </c>
      <c r="H31" s="234">
        <v>270</v>
      </c>
      <c r="I31" s="234">
        <v>288</v>
      </c>
      <c r="J31" s="239">
        <v>106.66666666666667</v>
      </c>
      <c r="K31" s="234">
        <v>18</v>
      </c>
      <c r="L31" s="234">
        <v>49</v>
      </c>
      <c r="M31" s="239">
        <v>272.22222222222223</v>
      </c>
      <c r="N31" s="234">
        <v>7</v>
      </c>
      <c r="O31" s="234">
        <v>41</v>
      </c>
      <c r="P31" s="239">
        <v>585.71428571428567</v>
      </c>
      <c r="Q31" s="234">
        <v>889</v>
      </c>
      <c r="R31" s="234">
        <v>790</v>
      </c>
      <c r="S31" s="239">
        <v>88.863892013498315</v>
      </c>
      <c r="T31" s="234">
        <v>700</v>
      </c>
      <c r="U31" s="234">
        <v>312</v>
      </c>
      <c r="V31" s="239">
        <v>44.571428571428569</v>
      </c>
      <c r="W31" s="234">
        <v>421</v>
      </c>
      <c r="X31" s="234">
        <v>262</v>
      </c>
      <c r="Y31" s="239">
        <v>62.232779097387173</v>
      </c>
      <c r="Z31" s="234">
        <v>372</v>
      </c>
      <c r="AA31" s="234">
        <v>237</v>
      </c>
      <c r="AB31" s="240">
        <v>63.70967741935484</v>
      </c>
    </row>
    <row r="32" spans="1:28" ht="16.5" customHeight="1">
      <c r="A32" s="153" t="s">
        <v>89</v>
      </c>
      <c r="B32" s="229">
        <v>1197</v>
      </c>
      <c r="C32" s="229">
        <v>1209</v>
      </c>
      <c r="D32" s="230">
        <v>101.00250626566417</v>
      </c>
      <c r="E32" s="234">
        <v>710</v>
      </c>
      <c r="F32" s="234">
        <v>781</v>
      </c>
      <c r="G32" s="239">
        <v>110.00000000000001</v>
      </c>
      <c r="H32" s="234">
        <v>331</v>
      </c>
      <c r="I32" s="234">
        <v>302</v>
      </c>
      <c r="J32" s="239">
        <v>91.238670694864041</v>
      </c>
      <c r="K32" s="234">
        <v>11</v>
      </c>
      <c r="L32" s="234">
        <v>20</v>
      </c>
      <c r="M32" s="239">
        <v>181.81818181818181</v>
      </c>
      <c r="N32" s="234">
        <v>0</v>
      </c>
      <c r="O32" s="234">
        <v>0</v>
      </c>
      <c r="P32" s="239">
        <v>0</v>
      </c>
      <c r="Q32" s="234">
        <v>675</v>
      </c>
      <c r="R32" s="234">
        <v>686</v>
      </c>
      <c r="S32" s="239">
        <v>101.62962962962962</v>
      </c>
      <c r="T32" s="234">
        <v>660</v>
      </c>
      <c r="U32" s="234">
        <v>213</v>
      </c>
      <c r="V32" s="239">
        <v>32.272727272727273</v>
      </c>
      <c r="W32" s="234">
        <v>302</v>
      </c>
      <c r="X32" s="234">
        <v>208</v>
      </c>
      <c r="Y32" s="239">
        <v>68.874172185430467</v>
      </c>
      <c r="Z32" s="234">
        <v>265</v>
      </c>
      <c r="AA32" s="234">
        <v>188</v>
      </c>
      <c r="AB32" s="240">
        <v>70.943396226415089</v>
      </c>
    </row>
    <row r="33" spans="1:28" ht="16.5" customHeight="1">
      <c r="A33" s="154" t="s">
        <v>90</v>
      </c>
      <c r="B33" s="229">
        <v>796</v>
      </c>
      <c r="C33" s="229">
        <v>716</v>
      </c>
      <c r="D33" s="230">
        <v>89.949748743718601</v>
      </c>
      <c r="E33" s="234">
        <v>663</v>
      </c>
      <c r="F33" s="234">
        <v>671</v>
      </c>
      <c r="G33" s="239">
        <v>101.20663650075414</v>
      </c>
      <c r="H33" s="234">
        <v>179</v>
      </c>
      <c r="I33" s="234">
        <v>126</v>
      </c>
      <c r="J33" s="239">
        <v>70.391061452513966</v>
      </c>
      <c r="K33" s="234">
        <v>1</v>
      </c>
      <c r="L33" s="234">
        <v>3</v>
      </c>
      <c r="M33" s="239">
        <v>300</v>
      </c>
      <c r="N33" s="234">
        <v>0</v>
      </c>
      <c r="O33" s="234">
        <v>4</v>
      </c>
      <c r="P33" s="239">
        <v>0</v>
      </c>
      <c r="Q33" s="234">
        <v>642</v>
      </c>
      <c r="R33" s="234">
        <v>658</v>
      </c>
      <c r="S33" s="239">
        <v>102.49221183800623</v>
      </c>
      <c r="T33" s="234">
        <v>312</v>
      </c>
      <c r="U33" s="234">
        <v>290</v>
      </c>
      <c r="V33" s="239">
        <v>92.948717948717956</v>
      </c>
      <c r="W33" s="234">
        <v>264</v>
      </c>
      <c r="X33" s="234">
        <v>286</v>
      </c>
      <c r="Y33" s="239">
        <v>108.33333333333333</v>
      </c>
      <c r="Z33" s="234">
        <v>238</v>
      </c>
      <c r="AA33" s="234">
        <v>274</v>
      </c>
      <c r="AB33" s="240">
        <v>115.12605042016806</v>
      </c>
    </row>
    <row r="34" spans="1:28" ht="15" customHeight="1">
      <c r="A34" s="154" t="s">
        <v>91</v>
      </c>
      <c r="B34" s="229">
        <v>576</v>
      </c>
      <c r="C34" s="229">
        <v>667</v>
      </c>
      <c r="D34" s="230">
        <v>115.79861111111111</v>
      </c>
      <c r="E34" s="234">
        <v>361</v>
      </c>
      <c r="F34" s="234">
        <v>451</v>
      </c>
      <c r="G34" s="239">
        <v>124.93074792243767</v>
      </c>
      <c r="H34" s="234">
        <v>129</v>
      </c>
      <c r="I34" s="234">
        <v>163</v>
      </c>
      <c r="J34" s="239">
        <v>126.35658914728683</v>
      </c>
      <c r="K34" s="234">
        <v>30</v>
      </c>
      <c r="L34" s="234">
        <v>34</v>
      </c>
      <c r="M34" s="239">
        <v>113.33333333333333</v>
      </c>
      <c r="N34" s="234">
        <v>26</v>
      </c>
      <c r="O34" s="234">
        <v>25</v>
      </c>
      <c r="P34" s="239">
        <v>96.15384615384616</v>
      </c>
      <c r="Q34" s="234">
        <v>339</v>
      </c>
      <c r="R34" s="234">
        <v>440</v>
      </c>
      <c r="S34" s="239">
        <v>129.79351032448378</v>
      </c>
      <c r="T34" s="234">
        <v>295</v>
      </c>
      <c r="U34" s="234">
        <v>165</v>
      </c>
      <c r="V34" s="239">
        <v>55.932203389830505</v>
      </c>
      <c r="W34" s="234">
        <v>135</v>
      </c>
      <c r="X34" s="234">
        <v>164</v>
      </c>
      <c r="Y34" s="239">
        <v>121.48148148148148</v>
      </c>
      <c r="Z34" s="234">
        <v>116</v>
      </c>
      <c r="AA34" s="234">
        <v>148</v>
      </c>
      <c r="AB34" s="240">
        <v>127.58620689655173</v>
      </c>
    </row>
    <row r="35" spans="1:28" ht="20.25" customHeight="1">
      <c r="A35" s="152" t="s">
        <v>92</v>
      </c>
      <c r="B35" s="229">
        <v>674</v>
      </c>
      <c r="C35" s="229">
        <v>768</v>
      </c>
      <c r="D35" s="230">
        <v>113.94658753709199</v>
      </c>
      <c r="E35" s="234">
        <v>526</v>
      </c>
      <c r="F35" s="234">
        <v>648</v>
      </c>
      <c r="G35" s="239">
        <v>123.1939163498099</v>
      </c>
      <c r="H35" s="234">
        <v>169</v>
      </c>
      <c r="I35" s="234">
        <v>249</v>
      </c>
      <c r="J35" s="239">
        <v>147.33727810650888</v>
      </c>
      <c r="K35" s="234">
        <v>5</v>
      </c>
      <c r="L35" s="234">
        <v>3</v>
      </c>
      <c r="M35" s="239">
        <v>60</v>
      </c>
      <c r="N35" s="234">
        <v>59</v>
      </c>
      <c r="O35" s="234">
        <v>6</v>
      </c>
      <c r="P35" s="239">
        <v>10.16949152542373</v>
      </c>
      <c r="Q35" s="234">
        <v>518</v>
      </c>
      <c r="R35" s="234">
        <v>631</v>
      </c>
      <c r="S35" s="239">
        <v>121.81467181467181</v>
      </c>
      <c r="T35" s="234">
        <v>257</v>
      </c>
      <c r="U35" s="234">
        <v>219</v>
      </c>
      <c r="V35" s="239">
        <v>85.214007782101163</v>
      </c>
      <c r="W35" s="234">
        <v>179</v>
      </c>
      <c r="X35" s="234">
        <v>204</v>
      </c>
      <c r="Y35" s="239">
        <v>113.96648044692736</v>
      </c>
      <c r="Z35" s="234">
        <v>167</v>
      </c>
      <c r="AA35" s="234">
        <v>195</v>
      </c>
      <c r="AB35" s="240">
        <v>116.76646706586826</v>
      </c>
    </row>
    <row r="36" spans="1:28" ht="18.75" customHeight="1">
      <c r="A36" s="152" t="s">
        <v>93</v>
      </c>
      <c r="B36" s="229">
        <v>917</v>
      </c>
      <c r="C36" s="229">
        <v>813</v>
      </c>
      <c r="D36" s="230">
        <v>88.658669574700113</v>
      </c>
      <c r="E36" s="234">
        <v>704</v>
      </c>
      <c r="F36" s="234">
        <v>693</v>
      </c>
      <c r="G36" s="239">
        <v>98.4375</v>
      </c>
      <c r="H36" s="234">
        <v>368</v>
      </c>
      <c r="I36" s="234">
        <v>328</v>
      </c>
      <c r="J36" s="239">
        <v>89.130434782608688</v>
      </c>
      <c r="K36" s="234">
        <v>28</v>
      </c>
      <c r="L36" s="234">
        <v>29</v>
      </c>
      <c r="M36" s="239">
        <v>103.57142857142858</v>
      </c>
      <c r="N36" s="234">
        <v>86</v>
      </c>
      <c r="O36" s="234">
        <v>39</v>
      </c>
      <c r="P36" s="239">
        <v>45.348837209302324</v>
      </c>
      <c r="Q36" s="234">
        <v>653</v>
      </c>
      <c r="R36" s="234">
        <v>660</v>
      </c>
      <c r="S36" s="239">
        <v>101.07197549770291</v>
      </c>
      <c r="T36" s="234">
        <v>281</v>
      </c>
      <c r="U36" s="234">
        <v>196</v>
      </c>
      <c r="V36" s="239">
        <v>69.7508896797153</v>
      </c>
      <c r="W36" s="234">
        <v>242</v>
      </c>
      <c r="X36" s="234">
        <v>192</v>
      </c>
      <c r="Y36" s="239">
        <v>79.338842975206617</v>
      </c>
      <c r="Z36" s="234">
        <v>228</v>
      </c>
      <c r="AA36" s="234">
        <v>179</v>
      </c>
      <c r="AB36" s="240">
        <v>78.508771929824562</v>
      </c>
    </row>
    <row r="37" spans="1:28" ht="21" customHeight="1">
      <c r="A37" s="153" t="s">
        <v>94</v>
      </c>
      <c r="B37" s="229">
        <v>1073</v>
      </c>
      <c r="C37" s="229">
        <v>979</v>
      </c>
      <c r="D37" s="230">
        <v>91.239515377446409</v>
      </c>
      <c r="E37" s="234">
        <v>923</v>
      </c>
      <c r="F37" s="234">
        <v>938</v>
      </c>
      <c r="G37" s="239">
        <v>101.62513542795233</v>
      </c>
      <c r="H37" s="234">
        <v>324</v>
      </c>
      <c r="I37" s="234">
        <v>290</v>
      </c>
      <c r="J37" s="239">
        <v>89.506172839506178</v>
      </c>
      <c r="K37" s="234">
        <v>94</v>
      </c>
      <c r="L37" s="234">
        <v>94</v>
      </c>
      <c r="M37" s="239">
        <v>100</v>
      </c>
      <c r="N37" s="234">
        <v>60</v>
      </c>
      <c r="O37" s="234">
        <v>52</v>
      </c>
      <c r="P37" s="239">
        <v>86.666666666666671</v>
      </c>
      <c r="Q37" s="234">
        <v>867</v>
      </c>
      <c r="R37" s="234">
        <v>914</v>
      </c>
      <c r="S37" s="239">
        <v>105.42099192618224</v>
      </c>
      <c r="T37" s="234">
        <v>302</v>
      </c>
      <c r="U37" s="234">
        <v>247</v>
      </c>
      <c r="V37" s="239">
        <v>81.788079470198667</v>
      </c>
      <c r="W37" s="234">
        <v>287</v>
      </c>
      <c r="X37" s="234">
        <v>245</v>
      </c>
      <c r="Y37" s="239">
        <v>85.365853658536579</v>
      </c>
      <c r="Z37" s="234">
        <v>255</v>
      </c>
      <c r="AA37" s="234">
        <v>211</v>
      </c>
      <c r="AB37" s="240">
        <v>82.745098039215677</v>
      </c>
    </row>
    <row r="38" spans="1:28" ht="21" customHeight="1">
      <c r="A38" s="153" t="s">
        <v>95</v>
      </c>
      <c r="B38" s="229">
        <v>11862</v>
      </c>
      <c r="C38" s="229">
        <v>11481</v>
      </c>
      <c r="D38" s="230">
        <v>96.788062721294892</v>
      </c>
      <c r="E38" s="234">
        <v>4980</v>
      </c>
      <c r="F38" s="234">
        <v>4303</v>
      </c>
      <c r="G38" s="239">
        <v>86.405622489959839</v>
      </c>
      <c r="H38" s="234">
        <v>3078</v>
      </c>
      <c r="I38" s="234">
        <v>1497</v>
      </c>
      <c r="J38" s="239">
        <v>48.635477582846001</v>
      </c>
      <c r="K38" s="234">
        <v>131</v>
      </c>
      <c r="L38" s="234">
        <v>186</v>
      </c>
      <c r="M38" s="239">
        <v>141.98473282442748</v>
      </c>
      <c r="N38" s="234">
        <v>44</v>
      </c>
      <c r="O38" s="234">
        <v>13</v>
      </c>
      <c r="P38" s="239">
        <v>29.545454545454547</v>
      </c>
      <c r="Q38" s="234">
        <v>4651</v>
      </c>
      <c r="R38" s="234">
        <v>3953</v>
      </c>
      <c r="S38" s="239">
        <v>84.99247473661579</v>
      </c>
      <c r="T38" s="234">
        <v>8323</v>
      </c>
      <c r="U38" s="234">
        <v>1003</v>
      </c>
      <c r="V38" s="239">
        <v>12.050943169530218</v>
      </c>
      <c r="W38" s="234">
        <v>1813</v>
      </c>
      <c r="X38" s="234">
        <v>761</v>
      </c>
      <c r="Y38" s="239">
        <v>41.974627688913401</v>
      </c>
      <c r="Z38" s="234">
        <v>1533</v>
      </c>
      <c r="AA38" s="234">
        <v>627</v>
      </c>
      <c r="AB38" s="240">
        <v>40.900195694716238</v>
      </c>
    </row>
    <row r="39" spans="1:28">
      <c r="E39" s="173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8" orientation="landscape" r:id="rId1"/>
  <headerFooter alignWithMargins="0"/>
  <colBreaks count="1" manualBreakCount="1">
    <brk id="15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38"/>
  <sheetViews>
    <sheetView view="pageBreakPreview" zoomScale="85" zoomScaleNormal="85" zoomScaleSheetLayoutView="85" workbookViewId="0">
      <selection activeCell="J18" sqref="J18"/>
    </sheetView>
  </sheetViews>
  <sheetFormatPr defaultRowHeight="15.6"/>
  <cols>
    <col min="1" max="1" width="19.33203125" style="63" customWidth="1"/>
    <col min="2" max="2" width="9.6640625" style="63" customWidth="1"/>
    <col min="3" max="3" width="9.44140625" style="63" customWidth="1"/>
    <col min="4" max="4" width="9.33203125" style="63" customWidth="1"/>
    <col min="5" max="6" width="9.44140625" style="58" customWidth="1"/>
    <col min="7" max="7" width="8.6640625" style="58" customWidth="1"/>
    <col min="8" max="8" width="8.88671875" style="58" customWidth="1"/>
    <col min="9" max="10" width="8.6640625" style="58" customWidth="1"/>
    <col min="11" max="12" width="7.44140625" style="58" customWidth="1"/>
    <col min="13" max="13" width="8.44140625" style="58" customWidth="1"/>
    <col min="14" max="14" width="7.6640625" style="58" customWidth="1"/>
    <col min="15" max="15" width="7.33203125" style="58" customWidth="1"/>
    <col min="16" max="16" width="8.5546875" style="58" customWidth="1"/>
    <col min="17" max="17" width="8.33203125" style="58" customWidth="1"/>
    <col min="18" max="18" width="9.33203125" style="58" customWidth="1"/>
    <col min="19" max="19" width="7.33203125" style="58" customWidth="1"/>
    <col min="20" max="21" width="9.109375" style="58" customWidth="1"/>
    <col min="22" max="22" width="8" style="58" customWidth="1"/>
    <col min="23" max="24" width="9.109375" style="58" customWidth="1"/>
    <col min="25" max="25" width="8" style="58" customWidth="1"/>
    <col min="26" max="26" width="9" style="58" customWidth="1"/>
    <col min="27" max="27" width="9.33203125" style="58" customWidth="1"/>
    <col min="28" max="28" width="6.88671875" style="58" customWidth="1"/>
    <col min="29" max="253" width="9.109375" style="58"/>
    <col min="254" max="254" width="19.33203125" style="58" customWidth="1"/>
    <col min="255" max="255" width="9.6640625" style="58" customWidth="1"/>
    <col min="256" max="256" width="9.44140625" style="58" customWidth="1"/>
    <col min="257" max="257" width="8.6640625" style="58" customWidth="1"/>
    <col min="258" max="259" width="9.44140625" style="58" customWidth="1"/>
    <col min="260" max="260" width="7.6640625" style="58" customWidth="1"/>
    <col min="261" max="261" width="8.88671875" style="58" customWidth="1"/>
    <col min="262" max="262" width="8.6640625" style="58" customWidth="1"/>
    <col min="263" max="263" width="7.6640625" style="58" customWidth="1"/>
    <col min="264" max="265" width="8.109375" style="58" customWidth="1"/>
    <col min="266" max="266" width="6.44140625" style="58" customWidth="1"/>
    <col min="267" max="268" width="7.44140625" style="58" customWidth="1"/>
    <col min="269" max="269" width="6.33203125" style="58" customWidth="1"/>
    <col min="270" max="270" width="7.6640625" style="58" customWidth="1"/>
    <col min="271" max="271" width="7.33203125" style="58" customWidth="1"/>
    <col min="272" max="272" width="7.5546875" style="58" customWidth="1"/>
    <col min="273" max="273" width="8.33203125" style="58" customWidth="1"/>
    <col min="274" max="274" width="9.33203125" style="58" customWidth="1"/>
    <col min="275" max="275" width="7.33203125" style="58" customWidth="1"/>
    <col min="276" max="277" width="9.109375" style="58" customWidth="1"/>
    <col min="278" max="278" width="8" style="58" customWidth="1"/>
    <col min="279" max="280" width="9.109375" style="58" customWidth="1"/>
    <col min="281" max="281" width="8" style="58" customWidth="1"/>
    <col min="282" max="282" width="9" style="58" customWidth="1"/>
    <col min="283" max="283" width="9.33203125" style="58" customWidth="1"/>
    <col min="284" max="284" width="6.88671875" style="58" customWidth="1"/>
    <col min="285" max="509" width="9.109375" style="58"/>
    <col min="510" max="510" width="19.33203125" style="58" customWidth="1"/>
    <col min="511" max="511" width="9.6640625" style="58" customWidth="1"/>
    <col min="512" max="512" width="9.44140625" style="58" customWidth="1"/>
    <col min="513" max="513" width="8.6640625" style="58" customWidth="1"/>
    <col min="514" max="515" width="9.44140625" style="58" customWidth="1"/>
    <col min="516" max="516" width="7.6640625" style="58" customWidth="1"/>
    <col min="517" max="517" width="8.88671875" style="58" customWidth="1"/>
    <col min="518" max="518" width="8.6640625" style="58" customWidth="1"/>
    <col min="519" max="519" width="7.6640625" style="58" customWidth="1"/>
    <col min="520" max="521" width="8.109375" style="58" customWidth="1"/>
    <col min="522" max="522" width="6.44140625" style="58" customWidth="1"/>
    <col min="523" max="524" width="7.44140625" style="58" customWidth="1"/>
    <col min="525" max="525" width="6.33203125" style="58" customWidth="1"/>
    <col min="526" max="526" width="7.6640625" style="58" customWidth="1"/>
    <col min="527" max="527" width="7.33203125" style="58" customWidth="1"/>
    <col min="528" max="528" width="7.5546875" style="58" customWidth="1"/>
    <col min="529" max="529" width="8.33203125" style="58" customWidth="1"/>
    <col min="530" max="530" width="9.33203125" style="58" customWidth="1"/>
    <col min="531" max="531" width="7.33203125" style="58" customWidth="1"/>
    <col min="532" max="533" width="9.109375" style="58" customWidth="1"/>
    <col min="534" max="534" width="8" style="58" customWidth="1"/>
    <col min="535" max="536" width="9.109375" style="58" customWidth="1"/>
    <col min="537" max="537" width="8" style="58" customWidth="1"/>
    <col min="538" max="538" width="9" style="58" customWidth="1"/>
    <col min="539" max="539" width="9.33203125" style="58" customWidth="1"/>
    <col min="540" max="540" width="6.88671875" style="58" customWidth="1"/>
    <col min="541" max="765" width="9.109375" style="58"/>
    <col min="766" max="766" width="19.33203125" style="58" customWidth="1"/>
    <col min="767" max="767" width="9.6640625" style="58" customWidth="1"/>
    <col min="768" max="768" width="9.44140625" style="58" customWidth="1"/>
    <col min="769" max="769" width="8.6640625" style="58" customWidth="1"/>
    <col min="770" max="771" width="9.44140625" style="58" customWidth="1"/>
    <col min="772" max="772" width="7.6640625" style="58" customWidth="1"/>
    <col min="773" max="773" width="8.88671875" style="58" customWidth="1"/>
    <col min="774" max="774" width="8.6640625" style="58" customWidth="1"/>
    <col min="775" max="775" width="7.6640625" style="58" customWidth="1"/>
    <col min="776" max="777" width="8.109375" style="58" customWidth="1"/>
    <col min="778" max="778" width="6.44140625" style="58" customWidth="1"/>
    <col min="779" max="780" width="7.44140625" style="58" customWidth="1"/>
    <col min="781" max="781" width="6.33203125" style="58" customWidth="1"/>
    <col min="782" max="782" width="7.6640625" style="58" customWidth="1"/>
    <col min="783" max="783" width="7.33203125" style="58" customWidth="1"/>
    <col min="784" max="784" width="7.5546875" style="58" customWidth="1"/>
    <col min="785" max="785" width="8.33203125" style="58" customWidth="1"/>
    <col min="786" max="786" width="9.33203125" style="58" customWidth="1"/>
    <col min="787" max="787" width="7.33203125" style="58" customWidth="1"/>
    <col min="788" max="789" width="9.109375" style="58" customWidth="1"/>
    <col min="790" max="790" width="8" style="58" customWidth="1"/>
    <col min="791" max="792" width="9.109375" style="58" customWidth="1"/>
    <col min="793" max="793" width="8" style="58" customWidth="1"/>
    <col min="794" max="794" width="9" style="58" customWidth="1"/>
    <col min="795" max="795" width="9.33203125" style="58" customWidth="1"/>
    <col min="796" max="796" width="6.88671875" style="58" customWidth="1"/>
    <col min="797" max="1021" width="9.109375" style="58"/>
    <col min="1022" max="1022" width="19.33203125" style="58" customWidth="1"/>
    <col min="1023" max="1023" width="9.6640625" style="58" customWidth="1"/>
    <col min="1024" max="1024" width="9.44140625" style="58" customWidth="1"/>
    <col min="1025" max="1025" width="8.6640625" style="58" customWidth="1"/>
    <col min="1026" max="1027" width="9.44140625" style="58" customWidth="1"/>
    <col min="1028" max="1028" width="7.6640625" style="58" customWidth="1"/>
    <col min="1029" max="1029" width="8.88671875" style="58" customWidth="1"/>
    <col min="1030" max="1030" width="8.6640625" style="58" customWidth="1"/>
    <col min="1031" max="1031" width="7.6640625" style="58" customWidth="1"/>
    <col min="1032" max="1033" width="8.109375" style="58" customWidth="1"/>
    <col min="1034" max="1034" width="6.44140625" style="58" customWidth="1"/>
    <col min="1035" max="1036" width="7.44140625" style="58" customWidth="1"/>
    <col min="1037" max="1037" width="6.33203125" style="58" customWidth="1"/>
    <col min="1038" max="1038" width="7.6640625" style="58" customWidth="1"/>
    <col min="1039" max="1039" width="7.33203125" style="58" customWidth="1"/>
    <col min="1040" max="1040" width="7.5546875" style="58" customWidth="1"/>
    <col min="1041" max="1041" width="8.33203125" style="58" customWidth="1"/>
    <col min="1042" max="1042" width="9.33203125" style="58" customWidth="1"/>
    <col min="1043" max="1043" width="7.33203125" style="58" customWidth="1"/>
    <col min="1044" max="1045" width="9.109375" style="58" customWidth="1"/>
    <col min="1046" max="1046" width="8" style="58" customWidth="1"/>
    <col min="1047" max="1048" width="9.109375" style="58" customWidth="1"/>
    <col min="1049" max="1049" width="8" style="58" customWidth="1"/>
    <col min="1050" max="1050" width="9" style="58" customWidth="1"/>
    <col min="1051" max="1051" width="9.33203125" style="58" customWidth="1"/>
    <col min="1052" max="1052" width="6.88671875" style="58" customWidth="1"/>
    <col min="1053" max="1277" width="9.109375" style="58"/>
    <col min="1278" max="1278" width="19.33203125" style="58" customWidth="1"/>
    <col min="1279" max="1279" width="9.6640625" style="58" customWidth="1"/>
    <col min="1280" max="1280" width="9.44140625" style="58" customWidth="1"/>
    <col min="1281" max="1281" width="8.6640625" style="58" customWidth="1"/>
    <col min="1282" max="1283" width="9.44140625" style="58" customWidth="1"/>
    <col min="1284" max="1284" width="7.6640625" style="58" customWidth="1"/>
    <col min="1285" max="1285" width="8.88671875" style="58" customWidth="1"/>
    <col min="1286" max="1286" width="8.6640625" style="58" customWidth="1"/>
    <col min="1287" max="1287" width="7.6640625" style="58" customWidth="1"/>
    <col min="1288" max="1289" width="8.109375" style="58" customWidth="1"/>
    <col min="1290" max="1290" width="6.44140625" style="58" customWidth="1"/>
    <col min="1291" max="1292" width="7.44140625" style="58" customWidth="1"/>
    <col min="1293" max="1293" width="6.33203125" style="58" customWidth="1"/>
    <col min="1294" max="1294" width="7.6640625" style="58" customWidth="1"/>
    <col min="1295" max="1295" width="7.33203125" style="58" customWidth="1"/>
    <col min="1296" max="1296" width="7.5546875" style="58" customWidth="1"/>
    <col min="1297" max="1297" width="8.33203125" style="58" customWidth="1"/>
    <col min="1298" max="1298" width="9.33203125" style="58" customWidth="1"/>
    <col min="1299" max="1299" width="7.33203125" style="58" customWidth="1"/>
    <col min="1300" max="1301" width="9.109375" style="58" customWidth="1"/>
    <col min="1302" max="1302" width="8" style="58" customWidth="1"/>
    <col min="1303" max="1304" width="9.109375" style="58" customWidth="1"/>
    <col min="1305" max="1305" width="8" style="58" customWidth="1"/>
    <col min="1306" max="1306" width="9" style="58" customWidth="1"/>
    <col min="1307" max="1307" width="9.33203125" style="58" customWidth="1"/>
    <col min="1308" max="1308" width="6.88671875" style="58" customWidth="1"/>
    <col min="1309" max="1533" width="9.109375" style="58"/>
    <col min="1534" max="1534" width="19.33203125" style="58" customWidth="1"/>
    <col min="1535" max="1535" width="9.6640625" style="58" customWidth="1"/>
    <col min="1536" max="1536" width="9.44140625" style="58" customWidth="1"/>
    <col min="1537" max="1537" width="8.6640625" style="58" customWidth="1"/>
    <col min="1538" max="1539" width="9.44140625" style="58" customWidth="1"/>
    <col min="1540" max="1540" width="7.6640625" style="58" customWidth="1"/>
    <col min="1541" max="1541" width="8.88671875" style="58" customWidth="1"/>
    <col min="1542" max="1542" width="8.6640625" style="58" customWidth="1"/>
    <col min="1543" max="1543" width="7.6640625" style="58" customWidth="1"/>
    <col min="1544" max="1545" width="8.109375" style="58" customWidth="1"/>
    <col min="1546" max="1546" width="6.44140625" style="58" customWidth="1"/>
    <col min="1547" max="1548" width="7.44140625" style="58" customWidth="1"/>
    <col min="1549" max="1549" width="6.33203125" style="58" customWidth="1"/>
    <col min="1550" max="1550" width="7.6640625" style="58" customWidth="1"/>
    <col min="1551" max="1551" width="7.33203125" style="58" customWidth="1"/>
    <col min="1552" max="1552" width="7.5546875" style="58" customWidth="1"/>
    <col min="1553" max="1553" width="8.33203125" style="58" customWidth="1"/>
    <col min="1554" max="1554" width="9.33203125" style="58" customWidth="1"/>
    <col min="1555" max="1555" width="7.33203125" style="58" customWidth="1"/>
    <col min="1556" max="1557" width="9.109375" style="58" customWidth="1"/>
    <col min="1558" max="1558" width="8" style="58" customWidth="1"/>
    <col min="1559" max="1560" width="9.109375" style="58" customWidth="1"/>
    <col min="1561" max="1561" width="8" style="58" customWidth="1"/>
    <col min="1562" max="1562" width="9" style="58" customWidth="1"/>
    <col min="1563" max="1563" width="9.33203125" style="58" customWidth="1"/>
    <col min="1564" max="1564" width="6.88671875" style="58" customWidth="1"/>
    <col min="1565" max="1789" width="9.109375" style="58"/>
    <col min="1790" max="1790" width="19.33203125" style="58" customWidth="1"/>
    <col min="1791" max="1791" width="9.6640625" style="58" customWidth="1"/>
    <col min="1792" max="1792" width="9.44140625" style="58" customWidth="1"/>
    <col min="1793" max="1793" width="8.6640625" style="58" customWidth="1"/>
    <col min="1794" max="1795" width="9.44140625" style="58" customWidth="1"/>
    <col min="1796" max="1796" width="7.6640625" style="58" customWidth="1"/>
    <col min="1797" max="1797" width="8.88671875" style="58" customWidth="1"/>
    <col min="1798" max="1798" width="8.6640625" style="58" customWidth="1"/>
    <col min="1799" max="1799" width="7.6640625" style="58" customWidth="1"/>
    <col min="1800" max="1801" width="8.109375" style="58" customWidth="1"/>
    <col min="1802" max="1802" width="6.44140625" style="58" customWidth="1"/>
    <col min="1803" max="1804" width="7.44140625" style="58" customWidth="1"/>
    <col min="1805" max="1805" width="6.33203125" style="58" customWidth="1"/>
    <col min="1806" max="1806" width="7.6640625" style="58" customWidth="1"/>
    <col min="1807" max="1807" width="7.33203125" style="58" customWidth="1"/>
    <col min="1808" max="1808" width="7.5546875" style="58" customWidth="1"/>
    <col min="1809" max="1809" width="8.33203125" style="58" customWidth="1"/>
    <col min="1810" max="1810" width="9.33203125" style="58" customWidth="1"/>
    <col min="1811" max="1811" width="7.33203125" style="58" customWidth="1"/>
    <col min="1812" max="1813" width="9.109375" style="58" customWidth="1"/>
    <col min="1814" max="1814" width="8" style="58" customWidth="1"/>
    <col min="1815" max="1816" width="9.109375" style="58" customWidth="1"/>
    <col min="1817" max="1817" width="8" style="58" customWidth="1"/>
    <col min="1818" max="1818" width="9" style="58" customWidth="1"/>
    <col min="1819" max="1819" width="9.33203125" style="58" customWidth="1"/>
    <col min="1820" max="1820" width="6.88671875" style="58" customWidth="1"/>
    <col min="1821" max="2045" width="9.109375" style="58"/>
    <col min="2046" max="2046" width="19.33203125" style="58" customWidth="1"/>
    <col min="2047" max="2047" width="9.6640625" style="58" customWidth="1"/>
    <col min="2048" max="2048" width="9.44140625" style="58" customWidth="1"/>
    <col min="2049" max="2049" width="8.6640625" style="58" customWidth="1"/>
    <col min="2050" max="2051" width="9.44140625" style="58" customWidth="1"/>
    <col min="2052" max="2052" width="7.6640625" style="58" customWidth="1"/>
    <col min="2053" max="2053" width="8.88671875" style="58" customWidth="1"/>
    <col min="2054" max="2054" width="8.6640625" style="58" customWidth="1"/>
    <col min="2055" max="2055" width="7.6640625" style="58" customWidth="1"/>
    <col min="2056" max="2057" width="8.109375" style="58" customWidth="1"/>
    <col min="2058" max="2058" width="6.44140625" style="58" customWidth="1"/>
    <col min="2059" max="2060" width="7.44140625" style="58" customWidth="1"/>
    <col min="2061" max="2061" width="6.33203125" style="58" customWidth="1"/>
    <col min="2062" max="2062" width="7.6640625" style="58" customWidth="1"/>
    <col min="2063" max="2063" width="7.33203125" style="58" customWidth="1"/>
    <col min="2064" max="2064" width="7.5546875" style="58" customWidth="1"/>
    <col min="2065" max="2065" width="8.33203125" style="58" customWidth="1"/>
    <col min="2066" max="2066" width="9.33203125" style="58" customWidth="1"/>
    <col min="2067" max="2067" width="7.33203125" style="58" customWidth="1"/>
    <col min="2068" max="2069" width="9.109375" style="58" customWidth="1"/>
    <col min="2070" max="2070" width="8" style="58" customWidth="1"/>
    <col min="2071" max="2072" width="9.109375" style="58" customWidth="1"/>
    <col min="2073" max="2073" width="8" style="58" customWidth="1"/>
    <col min="2074" max="2074" width="9" style="58" customWidth="1"/>
    <col min="2075" max="2075" width="9.33203125" style="58" customWidth="1"/>
    <col min="2076" max="2076" width="6.88671875" style="58" customWidth="1"/>
    <col min="2077" max="2301" width="9.109375" style="58"/>
    <col min="2302" max="2302" width="19.33203125" style="58" customWidth="1"/>
    <col min="2303" max="2303" width="9.6640625" style="58" customWidth="1"/>
    <col min="2304" max="2304" width="9.44140625" style="58" customWidth="1"/>
    <col min="2305" max="2305" width="8.6640625" style="58" customWidth="1"/>
    <col min="2306" max="2307" width="9.44140625" style="58" customWidth="1"/>
    <col min="2308" max="2308" width="7.6640625" style="58" customWidth="1"/>
    <col min="2309" max="2309" width="8.88671875" style="58" customWidth="1"/>
    <col min="2310" max="2310" width="8.6640625" style="58" customWidth="1"/>
    <col min="2311" max="2311" width="7.6640625" style="58" customWidth="1"/>
    <col min="2312" max="2313" width="8.109375" style="58" customWidth="1"/>
    <col min="2314" max="2314" width="6.44140625" style="58" customWidth="1"/>
    <col min="2315" max="2316" width="7.44140625" style="58" customWidth="1"/>
    <col min="2317" max="2317" width="6.33203125" style="58" customWidth="1"/>
    <col min="2318" max="2318" width="7.6640625" style="58" customWidth="1"/>
    <col min="2319" max="2319" width="7.33203125" style="58" customWidth="1"/>
    <col min="2320" max="2320" width="7.5546875" style="58" customWidth="1"/>
    <col min="2321" max="2321" width="8.33203125" style="58" customWidth="1"/>
    <col min="2322" max="2322" width="9.33203125" style="58" customWidth="1"/>
    <col min="2323" max="2323" width="7.33203125" style="58" customWidth="1"/>
    <col min="2324" max="2325" width="9.109375" style="58" customWidth="1"/>
    <col min="2326" max="2326" width="8" style="58" customWidth="1"/>
    <col min="2327" max="2328" width="9.109375" style="58" customWidth="1"/>
    <col min="2329" max="2329" width="8" style="58" customWidth="1"/>
    <col min="2330" max="2330" width="9" style="58" customWidth="1"/>
    <col min="2331" max="2331" width="9.33203125" style="58" customWidth="1"/>
    <col min="2332" max="2332" width="6.88671875" style="58" customWidth="1"/>
    <col min="2333" max="2557" width="9.109375" style="58"/>
    <col min="2558" max="2558" width="19.33203125" style="58" customWidth="1"/>
    <col min="2559" max="2559" width="9.6640625" style="58" customWidth="1"/>
    <col min="2560" max="2560" width="9.44140625" style="58" customWidth="1"/>
    <col min="2561" max="2561" width="8.6640625" style="58" customWidth="1"/>
    <col min="2562" max="2563" width="9.44140625" style="58" customWidth="1"/>
    <col min="2564" max="2564" width="7.6640625" style="58" customWidth="1"/>
    <col min="2565" max="2565" width="8.88671875" style="58" customWidth="1"/>
    <col min="2566" max="2566" width="8.6640625" style="58" customWidth="1"/>
    <col min="2567" max="2567" width="7.6640625" style="58" customWidth="1"/>
    <col min="2568" max="2569" width="8.109375" style="58" customWidth="1"/>
    <col min="2570" max="2570" width="6.44140625" style="58" customWidth="1"/>
    <col min="2571" max="2572" width="7.44140625" style="58" customWidth="1"/>
    <col min="2573" max="2573" width="6.33203125" style="58" customWidth="1"/>
    <col min="2574" max="2574" width="7.6640625" style="58" customWidth="1"/>
    <col min="2575" max="2575" width="7.33203125" style="58" customWidth="1"/>
    <col min="2576" max="2576" width="7.5546875" style="58" customWidth="1"/>
    <col min="2577" max="2577" width="8.33203125" style="58" customWidth="1"/>
    <col min="2578" max="2578" width="9.33203125" style="58" customWidth="1"/>
    <col min="2579" max="2579" width="7.33203125" style="58" customWidth="1"/>
    <col min="2580" max="2581" width="9.109375" style="58" customWidth="1"/>
    <col min="2582" max="2582" width="8" style="58" customWidth="1"/>
    <col min="2583" max="2584" width="9.109375" style="58" customWidth="1"/>
    <col min="2585" max="2585" width="8" style="58" customWidth="1"/>
    <col min="2586" max="2586" width="9" style="58" customWidth="1"/>
    <col min="2587" max="2587" width="9.33203125" style="58" customWidth="1"/>
    <col min="2588" max="2588" width="6.88671875" style="58" customWidth="1"/>
    <col min="2589" max="2813" width="9.109375" style="58"/>
    <col min="2814" max="2814" width="19.33203125" style="58" customWidth="1"/>
    <col min="2815" max="2815" width="9.6640625" style="58" customWidth="1"/>
    <col min="2816" max="2816" width="9.44140625" style="58" customWidth="1"/>
    <col min="2817" max="2817" width="8.6640625" style="58" customWidth="1"/>
    <col min="2818" max="2819" width="9.44140625" style="58" customWidth="1"/>
    <col min="2820" max="2820" width="7.6640625" style="58" customWidth="1"/>
    <col min="2821" max="2821" width="8.88671875" style="58" customWidth="1"/>
    <col min="2822" max="2822" width="8.6640625" style="58" customWidth="1"/>
    <col min="2823" max="2823" width="7.6640625" style="58" customWidth="1"/>
    <col min="2824" max="2825" width="8.109375" style="58" customWidth="1"/>
    <col min="2826" max="2826" width="6.44140625" style="58" customWidth="1"/>
    <col min="2827" max="2828" width="7.44140625" style="58" customWidth="1"/>
    <col min="2829" max="2829" width="6.33203125" style="58" customWidth="1"/>
    <col min="2830" max="2830" width="7.6640625" style="58" customWidth="1"/>
    <col min="2831" max="2831" width="7.33203125" style="58" customWidth="1"/>
    <col min="2832" max="2832" width="7.5546875" style="58" customWidth="1"/>
    <col min="2833" max="2833" width="8.33203125" style="58" customWidth="1"/>
    <col min="2834" max="2834" width="9.33203125" style="58" customWidth="1"/>
    <col min="2835" max="2835" width="7.33203125" style="58" customWidth="1"/>
    <col min="2836" max="2837" width="9.109375" style="58" customWidth="1"/>
    <col min="2838" max="2838" width="8" style="58" customWidth="1"/>
    <col min="2839" max="2840" width="9.109375" style="58" customWidth="1"/>
    <col min="2841" max="2841" width="8" style="58" customWidth="1"/>
    <col min="2842" max="2842" width="9" style="58" customWidth="1"/>
    <col min="2843" max="2843" width="9.33203125" style="58" customWidth="1"/>
    <col min="2844" max="2844" width="6.88671875" style="58" customWidth="1"/>
    <col min="2845" max="3069" width="9.109375" style="58"/>
    <col min="3070" max="3070" width="19.33203125" style="58" customWidth="1"/>
    <col min="3071" max="3071" width="9.6640625" style="58" customWidth="1"/>
    <col min="3072" max="3072" width="9.44140625" style="58" customWidth="1"/>
    <col min="3073" max="3073" width="8.6640625" style="58" customWidth="1"/>
    <col min="3074" max="3075" width="9.44140625" style="58" customWidth="1"/>
    <col min="3076" max="3076" width="7.6640625" style="58" customWidth="1"/>
    <col min="3077" max="3077" width="8.88671875" style="58" customWidth="1"/>
    <col min="3078" max="3078" width="8.6640625" style="58" customWidth="1"/>
    <col min="3079" max="3079" width="7.6640625" style="58" customWidth="1"/>
    <col min="3080" max="3081" width="8.109375" style="58" customWidth="1"/>
    <col min="3082" max="3082" width="6.44140625" style="58" customWidth="1"/>
    <col min="3083" max="3084" width="7.44140625" style="58" customWidth="1"/>
    <col min="3085" max="3085" width="6.33203125" style="58" customWidth="1"/>
    <col min="3086" max="3086" width="7.6640625" style="58" customWidth="1"/>
    <col min="3087" max="3087" width="7.33203125" style="58" customWidth="1"/>
    <col min="3088" max="3088" width="7.5546875" style="58" customWidth="1"/>
    <col min="3089" max="3089" width="8.33203125" style="58" customWidth="1"/>
    <col min="3090" max="3090" width="9.33203125" style="58" customWidth="1"/>
    <col min="3091" max="3091" width="7.33203125" style="58" customWidth="1"/>
    <col min="3092" max="3093" width="9.109375" style="58" customWidth="1"/>
    <col min="3094" max="3094" width="8" style="58" customWidth="1"/>
    <col min="3095" max="3096" width="9.109375" style="58" customWidth="1"/>
    <col min="3097" max="3097" width="8" style="58" customWidth="1"/>
    <col min="3098" max="3098" width="9" style="58" customWidth="1"/>
    <col min="3099" max="3099" width="9.33203125" style="58" customWidth="1"/>
    <col min="3100" max="3100" width="6.88671875" style="58" customWidth="1"/>
    <col min="3101" max="3325" width="9.109375" style="58"/>
    <col min="3326" max="3326" width="19.33203125" style="58" customWidth="1"/>
    <col min="3327" max="3327" width="9.6640625" style="58" customWidth="1"/>
    <col min="3328" max="3328" width="9.44140625" style="58" customWidth="1"/>
    <col min="3329" max="3329" width="8.6640625" style="58" customWidth="1"/>
    <col min="3330" max="3331" width="9.44140625" style="58" customWidth="1"/>
    <col min="3332" max="3332" width="7.6640625" style="58" customWidth="1"/>
    <col min="3333" max="3333" width="8.88671875" style="58" customWidth="1"/>
    <col min="3334" max="3334" width="8.6640625" style="58" customWidth="1"/>
    <col min="3335" max="3335" width="7.6640625" style="58" customWidth="1"/>
    <col min="3336" max="3337" width="8.109375" style="58" customWidth="1"/>
    <col min="3338" max="3338" width="6.44140625" style="58" customWidth="1"/>
    <col min="3339" max="3340" width="7.44140625" style="58" customWidth="1"/>
    <col min="3341" max="3341" width="6.33203125" style="58" customWidth="1"/>
    <col min="3342" max="3342" width="7.6640625" style="58" customWidth="1"/>
    <col min="3343" max="3343" width="7.33203125" style="58" customWidth="1"/>
    <col min="3344" max="3344" width="7.5546875" style="58" customWidth="1"/>
    <col min="3345" max="3345" width="8.33203125" style="58" customWidth="1"/>
    <col min="3346" max="3346" width="9.33203125" style="58" customWidth="1"/>
    <col min="3347" max="3347" width="7.33203125" style="58" customWidth="1"/>
    <col min="3348" max="3349" width="9.109375" style="58" customWidth="1"/>
    <col min="3350" max="3350" width="8" style="58" customWidth="1"/>
    <col min="3351" max="3352" width="9.109375" style="58" customWidth="1"/>
    <col min="3353" max="3353" width="8" style="58" customWidth="1"/>
    <col min="3354" max="3354" width="9" style="58" customWidth="1"/>
    <col min="3355" max="3355" width="9.33203125" style="58" customWidth="1"/>
    <col min="3356" max="3356" width="6.88671875" style="58" customWidth="1"/>
    <col min="3357" max="3581" width="9.109375" style="58"/>
    <col min="3582" max="3582" width="19.33203125" style="58" customWidth="1"/>
    <col min="3583" max="3583" width="9.6640625" style="58" customWidth="1"/>
    <col min="3584" max="3584" width="9.44140625" style="58" customWidth="1"/>
    <col min="3585" max="3585" width="8.6640625" style="58" customWidth="1"/>
    <col min="3586" max="3587" width="9.44140625" style="58" customWidth="1"/>
    <col min="3588" max="3588" width="7.6640625" style="58" customWidth="1"/>
    <col min="3589" max="3589" width="8.88671875" style="58" customWidth="1"/>
    <col min="3590" max="3590" width="8.6640625" style="58" customWidth="1"/>
    <col min="3591" max="3591" width="7.6640625" style="58" customWidth="1"/>
    <col min="3592" max="3593" width="8.109375" style="58" customWidth="1"/>
    <col min="3594" max="3594" width="6.44140625" style="58" customWidth="1"/>
    <col min="3595" max="3596" width="7.44140625" style="58" customWidth="1"/>
    <col min="3597" max="3597" width="6.33203125" style="58" customWidth="1"/>
    <col min="3598" max="3598" width="7.6640625" style="58" customWidth="1"/>
    <col min="3599" max="3599" width="7.33203125" style="58" customWidth="1"/>
    <col min="3600" max="3600" width="7.5546875" style="58" customWidth="1"/>
    <col min="3601" max="3601" width="8.33203125" style="58" customWidth="1"/>
    <col min="3602" max="3602" width="9.33203125" style="58" customWidth="1"/>
    <col min="3603" max="3603" width="7.33203125" style="58" customWidth="1"/>
    <col min="3604" max="3605" width="9.109375" style="58" customWidth="1"/>
    <col min="3606" max="3606" width="8" style="58" customWidth="1"/>
    <col min="3607" max="3608" width="9.109375" style="58" customWidth="1"/>
    <col min="3609" max="3609" width="8" style="58" customWidth="1"/>
    <col min="3610" max="3610" width="9" style="58" customWidth="1"/>
    <col min="3611" max="3611" width="9.33203125" style="58" customWidth="1"/>
    <col min="3612" max="3612" width="6.88671875" style="58" customWidth="1"/>
    <col min="3613" max="3837" width="9.109375" style="58"/>
    <col min="3838" max="3838" width="19.33203125" style="58" customWidth="1"/>
    <col min="3839" max="3839" width="9.6640625" style="58" customWidth="1"/>
    <col min="3840" max="3840" width="9.44140625" style="58" customWidth="1"/>
    <col min="3841" max="3841" width="8.6640625" style="58" customWidth="1"/>
    <col min="3842" max="3843" width="9.44140625" style="58" customWidth="1"/>
    <col min="3844" max="3844" width="7.6640625" style="58" customWidth="1"/>
    <col min="3845" max="3845" width="8.88671875" style="58" customWidth="1"/>
    <col min="3846" max="3846" width="8.6640625" style="58" customWidth="1"/>
    <col min="3847" max="3847" width="7.6640625" style="58" customWidth="1"/>
    <col min="3848" max="3849" width="8.109375" style="58" customWidth="1"/>
    <col min="3850" max="3850" width="6.44140625" style="58" customWidth="1"/>
    <col min="3851" max="3852" width="7.44140625" style="58" customWidth="1"/>
    <col min="3853" max="3853" width="6.33203125" style="58" customWidth="1"/>
    <col min="3854" max="3854" width="7.6640625" style="58" customWidth="1"/>
    <col min="3855" max="3855" width="7.33203125" style="58" customWidth="1"/>
    <col min="3856" max="3856" width="7.5546875" style="58" customWidth="1"/>
    <col min="3857" max="3857" width="8.33203125" style="58" customWidth="1"/>
    <col min="3858" max="3858" width="9.33203125" style="58" customWidth="1"/>
    <col min="3859" max="3859" width="7.33203125" style="58" customWidth="1"/>
    <col min="3860" max="3861" width="9.109375" style="58" customWidth="1"/>
    <col min="3862" max="3862" width="8" style="58" customWidth="1"/>
    <col min="3863" max="3864" width="9.109375" style="58" customWidth="1"/>
    <col min="3865" max="3865" width="8" style="58" customWidth="1"/>
    <col min="3866" max="3866" width="9" style="58" customWidth="1"/>
    <col min="3867" max="3867" width="9.33203125" style="58" customWidth="1"/>
    <col min="3868" max="3868" width="6.88671875" style="58" customWidth="1"/>
    <col min="3869" max="4093" width="9.109375" style="58"/>
    <col min="4094" max="4094" width="19.33203125" style="58" customWidth="1"/>
    <col min="4095" max="4095" width="9.6640625" style="58" customWidth="1"/>
    <col min="4096" max="4096" width="9.44140625" style="58" customWidth="1"/>
    <col min="4097" max="4097" width="8.6640625" style="58" customWidth="1"/>
    <col min="4098" max="4099" width="9.44140625" style="58" customWidth="1"/>
    <col min="4100" max="4100" width="7.6640625" style="58" customWidth="1"/>
    <col min="4101" max="4101" width="8.88671875" style="58" customWidth="1"/>
    <col min="4102" max="4102" width="8.6640625" style="58" customWidth="1"/>
    <col min="4103" max="4103" width="7.6640625" style="58" customWidth="1"/>
    <col min="4104" max="4105" width="8.109375" style="58" customWidth="1"/>
    <col min="4106" max="4106" width="6.44140625" style="58" customWidth="1"/>
    <col min="4107" max="4108" width="7.44140625" style="58" customWidth="1"/>
    <col min="4109" max="4109" width="6.33203125" style="58" customWidth="1"/>
    <col min="4110" max="4110" width="7.6640625" style="58" customWidth="1"/>
    <col min="4111" max="4111" width="7.33203125" style="58" customWidth="1"/>
    <col min="4112" max="4112" width="7.5546875" style="58" customWidth="1"/>
    <col min="4113" max="4113" width="8.33203125" style="58" customWidth="1"/>
    <col min="4114" max="4114" width="9.33203125" style="58" customWidth="1"/>
    <col min="4115" max="4115" width="7.33203125" style="58" customWidth="1"/>
    <col min="4116" max="4117" width="9.109375" style="58" customWidth="1"/>
    <col min="4118" max="4118" width="8" style="58" customWidth="1"/>
    <col min="4119" max="4120" width="9.109375" style="58" customWidth="1"/>
    <col min="4121" max="4121" width="8" style="58" customWidth="1"/>
    <col min="4122" max="4122" width="9" style="58" customWidth="1"/>
    <col min="4123" max="4123" width="9.33203125" style="58" customWidth="1"/>
    <col min="4124" max="4124" width="6.88671875" style="58" customWidth="1"/>
    <col min="4125" max="4349" width="9.109375" style="58"/>
    <col min="4350" max="4350" width="19.33203125" style="58" customWidth="1"/>
    <col min="4351" max="4351" width="9.6640625" style="58" customWidth="1"/>
    <col min="4352" max="4352" width="9.44140625" style="58" customWidth="1"/>
    <col min="4353" max="4353" width="8.6640625" style="58" customWidth="1"/>
    <col min="4354" max="4355" width="9.44140625" style="58" customWidth="1"/>
    <col min="4356" max="4356" width="7.6640625" style="58" customWidth="1"/>
    <col min="4357" max="4357" width="8.88671875" style="58" customWidth="1"/>
    <col min="4358" max="4358" width="8.6640625" style="58" customWidth="1"/>
    <col min="4359" max="4359" width="7.6640625" style="58" customWidth="1"/>
    <col min="4360" max="4361" width="8.109375" style="58" customWidth="1"/>
    <col min="4362" max="4362" width="6.44140625" style="58" customWidth="1"/>
    <col min="4363" max="4364" width="7.44140625" style="58" customWidth="1"/>
    <col min="4365" max="4365" width="6.33203125" style="58" customWidth="1"/>
    <col min="4366" max="4366" width="7.6640625" style="58" customWidth="1"/>
    <col min="4367" max="4367" width="7.33203125" style="58" customWidth="1"/>
    <col min="4368" max="4368" width="7.5546875" style="58" customWidth="1"/>
    <col min="4369" max="4369" width="8.33203125" style="58" customWidth="1"/>
    <col min="4370" max="4370" width="9.33203125" style="58" customWidth="1"/>
    <col min="4371" max="4371" width="7.33203125" style="58" customWidth="1"/>
    <col min="4372" max="4373" width="9.109375" style="58" customWidth="1"/>
    <col min="4374" max="4374" width="8" style="58" customWidth="1"/>
    <col min="4375" max="4376" width="9.109375" style="58" customWidth="1"/>
    <col min="4377" max="4377" width="8" style="58" customWidth="1"/>
    <col min="4378" max="4378" width="9" style="58" customWidth="1"/>
    <col min="4379" max="4379" width="9.33203125" style="58" customWidth="1"/>
    <col min="4380" max="4380" width="6.88671875" style="58" customWidth="1"/>
    <col min="4381" max="4605" width="9.109375" style="58"/>
    <col min="4606" max="4606" width="19.33203125" style="58" customWidth="1"/>
    <col min="4607" max="4607" width="9.6640625" style="58" customWidth="1"/>
    <col min="4608" max="4608" width="9.44140625" style="58" customWidth="1"/>
    <col min="4609" max="4609" width="8.6640625" style="58" customWidth="1"/>
    <col min="4610" max="4611" width="9.44140625" style="58" customWidth="1"/>
    <col min="4612" max="4612" width="7.6640625" style="58" customWidth="1"/>
    <col min="4613" max="4613" width="8.88671875" style="58" customWidth="1"/>
    <col min="4614" max="4614" width="8.6640625" style="58" customWidth="1"/>
    <col min="4615" max="4615" width="7.6640625" style="58" customWidth="1"/>
    <col min="4616" max="4617" width="8.109375" style="58" customWidth="1"/>
    <col min="4618" max="4618" width="6.44140625" style="58" customWidth="1"/>
    <col min="4619" max="4620" width="7.44140625" style="58" customWidth="1"/>
    <col min="4621" max="4621" width="6.33203125" style="58" customWidth="1"/>
    <col min="4622" max="4622" width="7.6640625" style="58" customWidth="1"/>
    <col min="4623" max="4623" width="7.33203125" style="58" customWidth="1"/>
    <col min="4624" max="4624" width="7.5546875" style="58" customWidth="1"/>
    <col min="4625" max="4625" width="8.33203125" style="58" customWidth="1"/>
    <col min="4626" max="4626" width="9.33203125" style="58" customWidth="1"/>
    <col min="4627" max="4627" width="7.33203125" style="58" customWidth="1"/>
    <col min="4628" max="4629" width="9.109375" style="58" customWidth="1"/>
    <col min="4630" max="4630" width="8" style="58" customWidth="1"/>
    <col min="4631" max="4632" width="9.109375" style="58" customWidth="1"/>
    <col min="4633" max="4633" width="8" style="58" customWidth="1"/>
    <col min="4634" max="4634" width="9" style="58" customWidth="1"/>
    <col min="4635" max="4635" width="9.33203125" style="58" customWidth="1"/>
    <col min="4636" max="4636" width="6.88671875" style="58" customWidth="1"/>
    <col min="4637" max="4861" width="9.109375" style="58"/>
    <col min="4862" max="4862" width="19.33203125" style="58" customWidth="1"/>
    <col min="4863" max="4863" width="9.6640625" style="58" customWidth="1"/>
    <col min="4864" max="4864" width="9.44140625" style="58" customWidth="1"/>
    <col min="4865" max="4865" width="8.6640625" style="58" customWidth="1"/>
    <col min="4866" max="4867" width="9.44140625" style="58" customWidth="1"/>
    <col min="4868" max="4868" width="7.6640625" style="58" customWidth="1"/>
    <col min="4869" max="4869" width="8.88671875" style="58" customWidth="1"/>
    <col min="4870" max="4870" width="8.6640625" style="58" customWidth="1"/>
    <col min="4871" max="4871" width="7.6640625" style="58" customWidth="1"/>
    <col min="4872" max="4873" width="8.109375" style="58" customWidth="1"/>
    <col min="4874" max="4874" width="6.44140625" style="58" customWidth="1"/>
    <col min="4875" max="4876" width="7.44140625" style="58" customWidth="1"/>
    <col min="4877" max="4877" width="6.33203125" style="58" customWidth="1"/>
    <col min="4878" max="4878" width="7.6640625" style="58" customWidth="1"/>
    <col min="4879" max="4879" width="7.33203125" style="58" customWidth="1"/>
    <col min="4880" max="4880" width="7.5546875" style="58" customWidth="1"/>
    <col min="4881" max="4881" width="8.33203125" style="58" customWidth="1"/>
    <col min="4882" max="4882" width="9.33203125" style="58" customWidth="1"/>
    <col min="4883" max="4883" width="7.33203125" style="58" customWidth="1"/>
    <col min="4884" max="4885" width="9.109375" style="58" customWidth="1"/>
    <col min="4886" max="4886" width="8" style="58" customWidth="1"/>
    <col min="4887" max="4888" width="9.109375" style="58" customWidth="1"/>
    <col min="4889" max="4889" width="8" style="58" customWidth="1"/>
    <col min="4890" max="4890" width="9" style="58" customWidth="1"/>
    <col min="4891" max="4891" width="9.33203125" style="58" customWidth="1"/>
    <col min="4892" max="4892" width="6.88671875" style="58" customWidth="1"/>
    <col min="4893" max="5117" width="9.109375" style="58"/>
    <col min="5118" max="5118" width="19.33203125" style="58" customWidth="1"/>
    <col min="5119" max="5119" width="9.6640625" style="58" customWidth="1"/>
    <col min="5120" max="5120" width="9.44140625" style="58" customWidth="1"/>
    <col min="5121" max="5121" width="8.6640625" style="58" customWidth="1"/>
    <col min="5122" max="5123" width="9.44140625" style="58" customWidth="1"/>
    <col min="5124" max="5124" width="7.6640625" style="58" customWidth="1"/>
    <col min="5125" max="5125" width="8.88671875" style="58" customWidth="1"/>
    <col min="5126" max="5126" width="8.6640625" style="58" customWidth="1"/>
    <col min="5127" max="5127" width="7.6640625" style="58" customWidth="1"/>
    <col min="5128" max="5129" width="8.109375" style="58" customWidth="1"/>
    <col min="5130" max="5130" width="6.44140625" style="58" customWidth="1"/>
    <col min="5131" max="5132" width="7.44140625" style="58" customWidth="1"/>
    <col min="5133" max="5133" width="6.33203125" style="58" customWidth="1"/>
    <col min="5134" max="5134" width="7.6640625" style="58" customWidth="1"/>
    <col min="5135" max="5135" width="7.33203125" style="58" customWidth="1"/>
    <col min="5136" max="5136" width="7.5546875" style="58" customWidth="1"/>
    <col min="5137" max="5137" width="8.33203125" style="58" customWidth="1"/>
    <col min="5138" max="5138" width="9.33203125" style="58" customWidth="1"/>
    <col min="5139" max="5139" width="7.33203125" style="58" customWidth="1"/>
    <col min="5140" max="5141" width="9.109375" style="58" customWidth="1"/>
    <col min="5142" max="5142" width="8" style="58" customWidth="1"/>
    <col min="5143" max="5144" width="9.109375" style="58" customWidth="1"/>
    <col min="5145" max="5145" width="8" style="58" customWidth="1"/>
    <col min="5146" max="5146" width="9" style="58" customWidth="1"/>
    <col min="5147" max="5147" width="9.33203125" style="58" customWidth="1"/>
    <col min="5148" max="5148" width="6.88671875" style="58" customWidth="1"/>
    <col min="5149" max="5373" width="9.109375" style="58"/>
    <col min="5374" max="5374" width="19.33203125" style="58" customWidth="1"/>
    <col min="5375" max="5375" width="9.6640625" style="58" customWidth="1"/>
    <col min="5376" max="5376" width="9.44140625" style="58" customWidth="1"/>
    <col min="5377" max="5377" width="8.6640625" style="58" customWidth="1"/>
    <col min="5378" max="5379" width="9.44140625" style="58" customWidth="1"/>
    <col min="5380" max="5380" width="7.6640625" style="58" customWidth="1"/>
    <col min="5381" max="5381" width="8.88671875" style="58" customWidth="1"/>
    <col min="5382" max="5382" width="8.6640625" style="58" customWidth="1"/>
    <col min="5383" max="5383" width="7.6640625" style="58" customWidth="1"/>
    <col min="5384" max="5385" width="8.109375" style="58" customWidth="1"/>
    <col min="5386" max="5386" width="6.44140625" style="58" customWidth="1"/>
    <col min="5387" max="5388" width="7.44140625" style="58" customWidth="1"/>
    <col min="5389" max="5389" width="6.33203125" style="58" customWidth="1"/>
    <col min="5390" max="5390" width="7.6640625" style="58" customWidth="1"/>
    <col min="5391" max="5391" width="7.33203125" style="58" customWidth="1"/>
    <col min="5392" max="5392" width="7.5546875" style="58" customWidth="1"/>
    <col min="5393" max="5393" width="8.33203125" style="58" customWidth="1"/>
    <col min="5394" max="5394" width="9.33203125" style="58" customWidth="1"/>
    <col min="5395" max="5395" width="7.33203125" style="58" customWidth="1"/>
    <col min="5396" max="5397" width="9.109375" style="58" customWidth="1"/>
    <col min="5398" max="5398" width="8" style="58" customWidth="1"/>
    <col min="5399" max="5400" width="9.109375" style="58" customWidth="1"/>
    <col min="5401" max="5401" width="8" style="58" customWidth="1"/>
    <col min="5402" max="5402" width="9" style="58" customWidth="1"/>
    <col min="5403" max="5403" width="9.33203125" style="58" customWidth="1"/>
    <col min="5404" max="5404" width="6.88671875" style="58" customWidth="1"/>
    <col min="5405" max="5629" width="9.109375" style="58"/>
    <col min="5630" max="5630" width="19.33203125" style="58" customWidth="1"/>
    <col min="5631" max="5631" width="9.6640625" style="58" customWidth="1"/>
    <col min="5632" max="5632" width="9.44140625" style="58" customWidth="1"/>
    <col min="5633" max="5633" width="8.6640625" style="58" customWidth="1"/>
    <col min="5634" max="5635" width="9.44140625" style="58" customWidth="1"/>
    <col min="5636" max="5636" width="7.6640625" style="58" customWidth="1"/>
    <col min="5637" max="5637" width="8.88671875" style="58" customWidth="1"/>
    <col min="5638" max="5638" width="8.6640625" style="58" customWidth="1"/>
    <col min="5639" max="5639" width="7.6640625" style="58" customWidth="1"/>
    <col min="5640" max="5641" width="8.109375" style="58" customWidth="1"/>
    <col min="5642" max="5642" width="6.44140625" style="58" customWidth="1"/>
    <col min="5643" max="5644" width="7.44140625" style="58" customWidth="1"/>
    <col min="5645" max="5645" width="6.33203125" style="58" customWidth="1"/>
    <col min="5646" max="5646" width="7.6640625" style="58" customWidth="1"/>
    <col min="5647" max="5647" width="7.33203125" style="58" customWidth="1"/>
    <col min="5648" max="5648" width="7.5546875" style="58" customWidth="1"/>
    <col min="5649" max="5649" width="8.33203125" style="58" customWidth="1"/>
    <col min="5650" max="5650" width="9.33203125" style="58" customWidth="1"/>
    <col min="5651" max="5651" width="7.33203125" style="58" customWidth="1"/>
    <col min="5652" max="5653" width="9.109375" style="58" customWidth="1"/>
    <col min="5654" max="5654" width="8" style="58" customWidth="1"/>
    <col min="5655" max="5656" width="9.109375" style="58" customWidth="1"/>
    <col min="5657" max="5657" width="8" style="58" customWidth="1"/>
    <col min="5658" max="5658" width="9" style="58" customWidth="1"/>
    <col min="5659" max="5659" width="9.33203125" style="58" customWidth="1"/>
    <col min="5660" max="5660" width="6.88671875" style="58" customWidth="1"/>
    <col min="5661" max="5885" width="9.109375" style="58"/>
    <col min="5886" max="5886" width="19.33203125" style="58" customWidth="1"/>
    <col min="5887" max="5887" width="9.6640625" style="58" customWidth="1"/>
    <col min="5888" max="5888" width="9.44140625" style="58" customWidth="1"/>
    <col min="5889" max="5889" width="8.6640625" style="58" customWidth="1"/>
    <col min="5890" max="5891" width="9.44140625" style="58" customWidth="1"/>
    <col min="5892" max="5892" width="7.6640625" style="58" customWidth="1"/>
    <col min="5893" max="5893" width="8.88671875" style="58" customWidth="1"/>
    <col min="5894" max="5894" width="8.6640625" style="58" customWidth="1"/>
    <col min="5895" max="5895" width="7.6640625" style="58" customWidth="1"/>
    <col min="5896" max="5897" width="8.109375" style="58" customWidth="1"/>
    <col min="5898" max="5898" width="6.44140625" style="58" customWidth="1"/>
    <col min="5899" max="5900" width="7.44140625" style="58" customWidth="1"/>
    <col min="5901" max="5901" width="6.33203125" style="58" customWidth="1"/>
    <col min="5902" max="5902" width="7.6640625" style="58" customWidth="1"/>
    <col min="5903" max="5903" width="7.33203125" style="58" customWidth="1"/>
    <col min="5904" max="5904" width="7.5546875" style="58" customWidth="1"/>
    <col min="5905" max="5905" width="8.33203125" style="58" customWidth="1"/>
    <col min="5906" max="5906" width="9.33203125" style="58" customWidth="1"/>
    <col min="5907" max="5907" width="7.33203125" style="58" customWidth="1"/>
    <col min="5908" max="5909" width="9.109375" style="58" customWidth="1"/>
    <col min="5910" max="5910" width="8" style="58" customWidth="1"/>
    <col min="5911" max="5912" width="9.109375" style="58" customWidth="1"/>
    <col min="5913" max="5913" width="8" style="58" customWidth="1"/>
    <col min="5914" max="5914" width="9" style="58" customWidth="1"/>
    <col min="5915" max="5915" width="9.33203125" style="58" customWidth="1"/>
    <col min="5916" max="5916" width="6.88671875" style="58" customWidth="1"/>
    <col min="5917" max="6141" width="9.109375" style="58"/>
    <col min="6142" max="6142" width="19.33203125" style="58" customWidth="1"/>
    <col min="6143" max="6143" width="9.6640625" style="58" customWidth="1"/>
    <col min="6144" max="6144" width="9.44140625" style="58" customWidth="1"/>
    <col min="6145" max="6145" width="8.6640625" style="58" customWidth="1"/>
    <col min="6146" max="6147" width="9.44140625" style="58" customWidth="1"/>
    <col min="6148" max="6148" width="7.6640625" style="58" customWidth="1"/>
    <col min="6149" max="6149" width="8.88671875" style="58" customWidth="1"/>
    <col min="6150" max="6150" width="8.6640625" style="58" customWidth="1"/>
    <col min="6151" max="6151" width="7.6640625" style="58" customWidth="1"/>
    <col min="6152" max="6153" width="8.109375" style="58" customWidth="1"/>
    <col min="6154" max="6154" width="6.44140625" style="58" customWidth="1"/>
    <col min="6155" max="6156" width="7.44140625" style="58" customWidth="1"/>
    <col min="6157" max="6157" width="6.33203125" style="58" customWidth="1"/>
    <col min="6158" max="6158" width="7.6640625" style="58" customWidth="1"/>
    <col min="6159" max="6159" width="7.33203125" style="58" customWidth="1"/>
    <col min="6160" max="6160" width="7.5546875" style="58" customWidth="1"/>
    <col min="6161" max="6161" width="8.33203125" style="58" customWidth="1"/>
    <col min="6162" max="6162" width="9.33203125" style="58" customWidth="1"/>
    <col min="6163" max="6163" width="7.33203125" style="58" customWidth="1"/>
    <col min="6164" max="6165" width="9.109375" style="58" customWidth="1"/>
    <col min="6166" max="6166" width="8" style="58" customWidth="1"/>
    <col min="6167" max="6168" width="9.109375" style="58" customWidth="1"/>
    <col min="6169" max="6169" width="8" style="58" customWidth="1"/>
    <col min="6170" max="6170" width="9" style="58" customWidth="1"/>
    <col min="6171" max="6171" width="9.33203125" style="58" customWidth="1"/>
    <col min="6172" max="6172" width="6.88671875" style="58" customWidth="1"/>
    <col min="6173" max="6397" width="9.109375" style="58"/>
    <col min="6398" max="6398" width="19.33203125" style="58" customWidth="1"/>
    <col min="6399" max="6399" width="9.6640625" style="58" customWidth="1"/>
    <col min="6400" max="6400" width="9.44140625" style="58" customWidth="1"/>
    <col min="6401" max="6401" width="8.6640625" style="58" customWidth="1"/>
    <col min="6402" max="6403" width="9.44140625" style="58" customWidth="1"/>
    <col min="6404" max="6404" width="7.6640625" style="58" customWidth="1"/>
    <col min="6405" max="6405" width="8.88671875" style="58" customWidth="1"/>
    <col min="6406" max="6406" width="8.6640625" style="58" customWidth="1"/>
    <col min="6407" max="6407" width="7.6640625" style="58" customWidth="1"/>
    <col min="6408" max="6409" width="8.109375" style="58" customWidth="1"/>
    <col min="6410" max="6410" width="6.44140625" style="58" customWidth="1"/>
    <col min="6411" max="6412" width="7.44140625" style="58" customWidth="1"/>
    <col min="6413" max="6413" width="6.33203125" style="58" customWidth="1"/>
    <col min="6414" max="6414" width="7.6640625" style="58" customWidth="1"/>
    <col min="6415" max="6415" width="7.33203125" style="58" customWidth="1"/>
    <col min="6416" max="6416" width="7.5546875" style="58" customWidth="1"/>
    <col min="6417" max="6417" width="8.33203125" style="58" customWidth="1"/>
    <col min="6418" max="6418" width="9.33203125" style="58" customWidth="1"/>
    <col min="6419" max="6419" width="7.33203125" style="58" customWidth="1"/>
    <col min="6420" max="6421" width="9.109375" style="58" customWidth="1"/>
    <col min="6422" max="6422" width="8" style="58" customWidth="1"/>
    <col min="6423" max="6424" width="9.109375" style="58" customWidth="1"/>
    <col min="6425" max="6425" width="8" style="58" customWidth="1"/>
    <col min="6426" max="6426" width="9" style="58" customWidth="1"/>
    <col min="6427" max="6427" width="9.33203125" style="58" customWidth="1"/>
    <col min="6428" max="6428" width="6.88671875" style="58" customWidth="1"/>
    <col min="6429" max="6653" width="9.109375" style="58"/>
    <col min="6654" max="6654" width="19.33203125" style="58" customWidth="1"/>
    <col min="6655" max="6655" width="9.6640625" style="58" customWidth="1"/>
    <col min="6656" max="6656" width="9.44140625" style="58" customWidth="1"/>
    <col min="6657" max="6657" width="8.6640625" style="58" customWidth="1"/>
    <col min="6658" max="6659" width="9.44140625" style="58" customWidth="1"/>
    <col min="6660" max="6660" width="7.6640625" style="58" customWidth="1"/>
    <col min="6661" max="6661" width="8.88671875" style="58" customWidth="1"/>
    <col min="6662" max="6662" width="8.6640625" style="58" customWidth="1"/>
    <col min="6663" max="6663" width="7.6640625" style="58" customWidth="1"/>
    <col min="6664" max="6665" width="8.109375" style="58" customWidth="1"/>
    <col min="6666" max="6666" width="6.44140625" style="58" customWidth="1"/>
    <col min="6667" max="6668" width="7.44140625" style="58" customWidth="1"/>
    <col min="6669" max="6669" width="6.33203125" style="58" customWidth="1"/>
    <col min="6670" max="6670" width="7.6640625" style="58" customWidth="1"/>
    <col min="6671" max="6671" width="7.33203125" style="58" customWidth="1"/>
    <col min="6672" max="6672" width="7.5546875" style="58" customWidth="1"/>
    <col min="6673" max="6673" width="8.33203125" style="58" customWidth="1"/>
    <col min="6674" max="6674" width="9.33203125" style="58" customWidth="1"/>
    <col min="6675" max="6675" width="7.33203125" style="58" customWidth="1"/>
    <col min="6676" max="6677" width="9.109375" style="58" customWidth="1"/>
    <col min="6678" max="6678" width="8" style="58" customWidth="1"/>
    <col min="6679" max="6680" width="9.109375" style="58" customWidth="1"/>
    <col min="6681" max="6681" width="8" style="58" customWidth="1"/>
    <col min="6682" max="6682" width="9" style="58" customWidth="1"/>
    <col min="6683" max="6683" width="9.33203125" style="58" customWidth="1"/>
    <col min="6684" max="6684" width="6.88671875" style="58" customWidth="1"/>
    <col min="6685" max="6909" width="9.109375" style="58"/>
    <col min="6910" max="6910" width="19.33203125" style="58" customWidth="1"/>
    <col min="6911" max="6911" width="9.6640625" style="58" customWidth="1"/>
    <col min="6912" max="6912" width="9.44140625" style="58" customWidth="1"/>
    <col min="6913" max="6913" width="8.6640625" style="58" customWidth="1"/>
    <col min="6914" max="6915" width="9.44140625" style="58" customWidth="1"/>
    <col min="6916" max="6916" width="7.6640625" style="58" customWidth="1"/>
    <col min="6917" max="6917" width="8.88671875" style="58" customWidth="1"/>
    <col min="6918" max="6918" width="8.6640625" style="58" customWidth="1"/>
    <col min="6919" max="6919" width="7.6640625" style="58" customWidth="1"/>
    <col min="6920" max="6921" width="8.109375" style="58" customWidth="1"/>
    <col min="6922" max="6922" width="6.44140625" style="58" customWidth="1"/>
    <col min="6923" max="6924" width="7.44140625" style="58" customWidth="1"/>
    <col min="6925" max="6925" width="6.33203125" style="58" customWidth="1"/>
    <col min="6926" max="6926" width="7.6640625" style="58" customWidth="1"/>
    <col min="6927" max="6927" width="7.33203125" style="58" customWidth="1"/>
    <col min="6928" max="6928" width="7.5546875" style="58" customWidth="1"/>
    <col min="6929" max="6929" width="8.33203125" style="58" customWidth="1"/>
    <col min="6930" max="6930" width="9.33203125" style="58" customWidth="1"/>
    <col min="6931" max="6931" width="7.33203125" style="58" customWidth="1"/>
    <col min="6932" max="6933" width="9.109375" style="58" customWidth="1"/>
    <col min="6934" max="6934" width="8" style="58" customWidth="1"/>
    <col min="6935" max="6936" width="9.109375" style="58" customWidth="1"/>
    <col min="6937" max="6937" width="8" style="58" customWidth="1"/>
    <col min="6938" max="6938" width="9" style="58" customWidth="1"/>
    <col min="6939" max="6939" width="9.33203125" style="58" customWidth="1"/>
    <col min="6940" max="6940" width="6.88671875" style="58" customWidth="1"/>
    <col min="6941" max="7165" width="9.109375" style="58"/>
    <col min="7166" max="7166" width="19.33203125" style="58" customWidth="1"/>
    <col min="7167" max="7167" width="9.6640625" style="58" customWidth="1"/>
    <col min="7168" max="7168" width="9.44140625" style="58" customWidth="1"/>
    <col min="7169" max="7169" width="8.6640625" style="58" customWidth="1"/>
    <col min="7170" max="7171" width="9.44140625" style="58" customWidth="1"/>
    <col min="7172" max="7172" width="7.6640625" style="58" customWidth="1"/>
    <col min="7173" max="7173" width="8.88671875" style="58" customWidth="1"/>
    <col min="7174" max="7174" width="8.6640625" style="58" customWidth="1"/>
    <col min="7175" max="7175" width="7.6640625" style="58" customWidth="1"/>
    <col min="7176" max="7177" width="8.109375" style="58" customWidth="1"/>
    <col min="7178" max="7178" width="6.44140625" style="58" customWidth="1"/>
    <col min="7179" max="7180" width="7.44140625" style="58" customWidth="1"/>
    <col min="7181" max="7181" width="6.33203125" style="58" customWidth="1"/>
    <col min="7182" max="7182" width="7.6640625" style="58" customWidth="1"/>
    <col min="7183" max="7183" width="7.33203125" style="58" customWidth="1"/>
    <col min="7184" max="7184" width="7.5546875" style="58" customWidth="1"/>
    <col min="7185" max="7185" width="8.33203125" style="58" customWidth="1"/>
    <col min="7186" max="7186" width="9.33203125" style="58" customWidth="1"/>
    <col min="7187" max="7187" width="7.33203125" style="58" customWidth="1"/>
    <col min="7188" max="7189" width="9.109375" style="58" customWidth="1"/>
    <col min="7190" max="7190" width="8" style="58" customWidth="1"/>
    <col min="7191" max="7192" width="9.109375" style="58" customWidth="1"/>
    <col min="7193" max="7193" width="8" style="58" customWidth="1"/>
    <col min="7194" max="7194" width="9" style="58" customWidth="1"/>
    <col min="7195" max="7195" width="9.33203125" style="58" customWidth="1"/>
    <col min="7196" max="7196" width="6.88671875" style="58" customWidth="1"/>
    <col min="7197" max="7421" width="9.109375" style="58"/>
    <col min="7422" max="7422" width="19.33203125" style="58" customWidth="1"/>
    <col min="7423" max="7423" width="9.6640625" style="58" customWidth="1"/>
    <col min="7424" max="7424" width="9.44140625" style="58" customWidth="1"/>
    <col min="7425" max="7425" width="8.6640625" style="58" customWidth="1"/>
    <col min="7426" max="7427" width="9.44140625" style="58" customWidth="1"/>
    <col min="7428" max="7428" width="7.6640625" style="58" customWidth="1"/>
    <col min="7429" max="7429" width="8.88671875" style="58" customWidth="1"/>
    <col min="7430" max="7430" width="8.6640625" style="58" customWidth="1"/>
    <col min="7431" max="7431" width="7.6640625" style="58" customWidth="1"/>
    <col min="7432" max="7433" width="8.109375" style="58" customWidth="1"/>
    <col min="7434" max="7434" width="6.44140625" style="58" customWidth="1"/>
    <col min="7435" max="7436" width="7.44140625" style="58" customWidth="1"/>
    <col min="7437" max="7437" width="6.33203125" style="58" customWidth="1"/>
    <col min="7438" max="7438" width="7.6640625" style="58" customWidth="1"/>
    <col min="7439" max="7439" width="7.33203125" style="58" customWidth="1"/>
    <col min="7440" max="7440" width="7.5546875" style="58" customWidth="1"/>
    <col min="7441" max="7441" width="8.33203125" style="58" customWidth="1"/>
    <col min="7442" max="7442" width="9.33203125" style="58" customWidth="1"/>
    <col min="7443" max="7443" width="7.33203125" style="58" customWidth="1"/>
    <col min="7444" max="7445" width="9.109375" style="58" customWidth="1"/>
    <col min="7446" max="7446" width="8" style="58" customWidth="1"/>
    <col min="7447" max="7448" width="9.109375" style="58" customWidth="1"/>
    <col min="7449" max="7449" width="8" style="58" customWidth="1"/>
    <col min="7450" max="7450" width="9" style="58" customWidth="1"/>
    <col min="7451" max="7451" width="9.33203125" style="58" customWidth="1"/>
    <col min="7452" max="7452" width="6.88671875" style="58" customWidth="1"/>
    <col min="7453" max="7677" width="9.109375" style="58"/>
    <col min="7678" max="7678" width="19.33203125" style="58" customWidth="1"/>
    <col min="7679" max="7679" width="9.6640625" style="58" customWidth="1"/>
    <col min="7680" max="7680" width="9.44140625" style="58" customWidth="1"/>
    <col min="7681" max="7681" width="8.6640625" style="58" customWidth="1"/>
    <col min="7682" max="7683" width="9.44140625" style="58" customWidth="1"/>
    <col min="7684" max="7684" width="7.6640625" style="58" customWidth="1"/>
    <col min="7685" max="7685" width="8.88671875" style="58" customWidth="1"/>
    <col min="7686" max="7686" width="8.6640625" style="58" customWidth="1"/>
    <col min="7687" max="7687" width="7.6640625" style="58" customWidth="1"/>
    <col min="7688" max="7689" width="8.109375" style="58" customWidth="1"/>
    <col min="7690" max="7690" width="6.44140625" style="58" customWidth="1"/>
    <col min="7691" max="7692" width="7.44140625" style="58" customWidth="1"/>
    <col min="7693" max="7693" width="6.33203125" style="58" customWidth="1"/>
    <col min="7694" max="7694" width="7.6640625" style="58" customWidth="1"/>
    <col min="7695" max="7695" width="7.33203125" style="58" customWidth="1"/>
    <col min="7696" max="7696" width="7.5546875" style="58" customWidth="1"/>
    <col min="7697" max="7697" width="8.33203125" style="58" customWidth="1"/>
    <col min="7698" max="7698" width="9.33203125" style="58" customWidth="1"/>
    <col min="7699" max="7699" width="7.33203125" style="58" customWidth="1"/>
    <col min="7700" max="7701" width="9.109375" style="58" customWidth="1"/>
    <col min="7702" max="7702" width="8" style="58" customWidth="1"/>
    <col min="7703" max="7704" width="9.109375" style="58" customWidth="1"/>
    <col min="7705" max="7705" width="8" style="58" customWidth="1"/>
    <col min="7706" max="7706" width="9" style="58" customWidth="1"/>
    <col min="7707" max="7707" width="9.33203125" style="58" customWidth="1"/>
    <col min="7708" max="7708" width="6.88671875" style="58" customWidth="1"/>
    <col min="7709" max="7933" width="9.109375" style="58"/>
    <col min="7934" max="7934" width="19.33203125" style="58" customWidth="1"/>
    <col min="7935" max="7935" width="9.6640625" style="58" customWidth="1"/>
    <col min="7936" max="7936" width="9.44140625" style="58" customWidth="1"/>
    <col min="7937" max="7937" width="8.6640625" style="58" customWidth="1"/>
    <col min="7938" max="7939" width="9.44140625" style="58" customWidth="1"/>
    <col min="7940" max="7940" width="7.6640625" style="58" customWidth="1"/>
    <col min="7941" max="7941" width="8.88671875" style="58" customWidth="1"/>
    <col min="7942" max="7942" width="8.6640625" style="58" customWidth="1"/>
    <col min="7943" max="7943" width="7.6640625" style="58" customWidth="1"/>
    <col min="7944" max="7945" width="8.109375" style="58" customWidth="1"/>
    <col min="7946" max="7946" width="6.44140625" style="58" customWidth="1"/>
    <col min="7947" max="7948" width="7.44140625" style="58" customWidth="1"/>
    <col min="7949" max="7949" width="6.33203125" style="58" customWidth="1"/>
    <col min="7950" max="7950" width="7.6640625" style="58" customWidth="1"/>
    <col min="7951" max="7951" width="7.33203125" style="58" customWidth="1"/>
    <col min="7952" max="7952" width="7.5546875" style="58" customWidth="1"/>
    <col min="7953" max="7953" width="8.33203125" style="58" customWidth="1"/>
    <col min="7954" max="7954" width="9.33203125" style="58" customWidth="1"/>
    <col min="7955" max="7955" width="7.33203125" style="58" customWidth="1"/>
    <col min="7956" max="7957" width="9.109375" style="58" customWidth="1"/>
    <col min="7958" max="7958" width="8" style="58" customWidth="1"/>
    <col min="7959" max="7960" width="9.109375" style="58" customWidth="1"/>
    <col min="7961" max="7961" width="8" style="58" customWidth="1"/>
    <col min="7962" max="7962" width="9" style="58" customWidth="1"/>
    <col min="7963" max="7963" width="9.33203125" style="58" customWidth="1"/>
    <col min="7964" max="7964" width="6.88671875" style="58" customWidth="1"/>
    <col min="7965" max="8189" width="9.109375" style="58"/>
    <col min="8190" max="8190" width="19.33203125" style="58" customWidth="1"/>
    <col min="8191" max="8191" width="9.6640625" style="58" customWidth="1"/>
    <col min="8192" max="8192" width="9.44140625" style="58" customWidth="1"/>
    <col min="8193" max="8193" width="8.6640625" style="58" customWidth="1"/>
    <col min="8194" max="8195" width="9.44140625" style="58" customWidth="1"/>
    <col min="8196" max="8196" width="7.6640625" style="58" customWidth="1"/>
    <col min="8197" max="8197" width="8.88671875" style="58" customWidth="1"/>
    <col min="8198" max="8198" width="8.6640625" style="58" customWidth="1"/>
    <col min="8199" max="8199" width="7.6640625" style="58" customWidth="1"/>
    <col min="8200" max="8201" width="8.109375" style="58" customWidth="1"/>
    <col min="8202" max="8202" width="6.44140625" style="58" customWidth="1"/>
    <col min="8203" max="8204" width="7.44140625" style="58" customWidth="1"/>
    <col min="8205" max="8205" width="6.33203125" style="58" customWidth="1"/>
    <col min="8206" max="8206" width="7.6640625" style="58" customWidth="1"/>
    <col min="8207" max="8207" width="7.33203125" style="58" customWidth="1"/>
    <col min="8208" max="8208" width="7.5546875" style="58" customWidth="1"/>
    <col min="8209" max="8209" width="8.33203125" style="58" customWidth="1"/>
    <col min="8210" max="8210" width="9.33203125" style="58" customWidth="1"/>
    <col min="8211" max="8211" width="7.33203125" style="58" customWidth="1"/>
    <col min="8212" max="8213" width="9.109375" style="58" customWidth="1"/>
    <col min="8214" max="8214" width="8" style="58" customWidth="1"/>
    <col min="8215" max="8216" width="9.109375" style="58" customWidth="1"/>
    <col min="8217" max="8217" width="8" style="58" customWidth="1"/>
    <col min="8218" max="8218" width="9" style="58" customWidth="1"/>
    <col min="8219" max="8219" width="9.33203125" style="58" customWidth="1"/>
    <col min="8220" max="8220" width="6.88671875" style="58" customWidth="1"/>
    <col min="8221" max="8445" width="9.109375" style="58"/>
    <col min="8446" max="8446" width="19.33203125" style="58" customWidth="1"/>
    <col min="8447" max="8447" width="9.6640625" style="58" customWidth="1"/>
    <col min="8448" max="8448" width="9.44140625" style="58" customWidth="1"/>
    <col min="8449" max="8449" width="8.6640625" style="58" customWidth="1"/>
    <col min="8450" max="8451" width="9.44140625" style="58" customWidth="1"/>
    <col min="8452" max="8452" width="7.6640625" style="58" customWidth="1"/>
    <col min="8453" max="8453" width="8.88671875" style="58" customWidth="1"/>
    <col min="8454" max="8454" width="8.6640625" style="58" customWidth="1"/>
    <col min="8455" max="8455" width="7.6640625" style="58" customWidth="1"/>
    <col min="8456" max="8457" width="8.109375" style="58" customWidth="1"/>
    <col min="8458" max="8458" width="6.44140625" style="58" customWidth="1"/>
    <col min="8459" max="8460" width="7.44140625" style="58" customWidth="1"/>
    <col min="8461" max="8461" width="6.33203125" style="58" customWidth="1"/>
    <col min="8462" max="8462" width="7.6640625" style="58" customWidth="1"/>
    <col min="8463" max="8463" width="7.33203125" style="58" customWidth="1"/>
    <col min="8464" max="8464" width="7.5546875" style="58" customWidth="1"/>
    <col min="8465" max="8465" width="8.33203125" style="58" customWidth="1"/>
    <col min="8466" max="8466" width="9.33203125" style="58" customWidth="1"/>
    <col min="8467" max="8467" width="7.33203125" style="58" customWidth="1"/>
    <col min="8468" max="8469" width="9.109375" style="58" customWidth="1"/>
    <col min="8470" max="8470" width="8" style="58" customWidth="1"/>
    <col min="8471" max="8472" width="9.109375" style="58" customWidth="1"/>
    <col min="8473" max="8473" width="8" style="58" customWidth="1"/>
    <col min="8474" max="8474" width="9" style="58" customWidth="1"/>
    <col min="8475" max="8475" width="9.33203125" style="58" customWidth="1"/>
    <col min="8476" max="8476" width="6.88671875" style="58" customWidth="1"/>
    <col min="8477" max="8701" width="9.109375" style="58"/>
    <col min="8702" max="8702" width="19.33203125" style="58" customWidth="1"/>
    <col min="8703" max="8703" width="9.6640625" style="58" customWidth="1"/>
    <col min="8704" max="8704" width="9.44140625" style="58" customWidth="1"/>
    <col min="8705" max="8705" width="8.6640625" style="58" customWidth="1"/>
    <col min="8706" max="8707" width="9.44140625" style="58" customWidth="1"/>
    <col min="8708" max="8708" width="7.6640625" style="58" customWidth="1"/>
    <col min="8709" max="8709" width="8.88671875" style="58" customWidth="1"/>
    <col min="8710" max="8710" width="8.6640625" style="58" customWidth="1"/>
    <col min="8711" max="8711" width="7.6640625" style="58" customWidth="1"/>
    <col min="8712" max="8713" width="8.109375" style="58" customWidth="1"/>
    <col min="8714" max="8714" width="6.44140625" style="58" customWidth="1"/>
    <col min="8715" max="8716" width="7.44140625" style="58" customWidth="1"/>
    <col min="8717" max="8717" width="6.33203125" style="58" customWidth="1"/>
    <col min="8718" max="8718" width="7.6640625" style="58" customWidth="1"/>
    <col min="8719" max="8719" width="7.33203125" style="58" customWidth="1"/>
    <col min="8720" max="8720" width="7.5546875" style="58" customWidth="1"/>
    <col min="8721" max="8721" width="8.33203125" style="58" customWidth="1"/>
    <col min="8722" max="8722" width="9.33203125" style="58" customWidth="1"/>
    <col min="8723" max="8723" width="7.33203125" style="58" customWidth="1"/>
    <col min="8724" max="8725" width="9.109375" style="58" customWidth="1"/>
    <col min="8726" max="8726" width="8" style="58" customWidth="1"/>
    <col min="8727" max="8728" width="9.109375" style="58" customWidth="1"/>
    <col min="8729" max="8729" width="8" style="58" customWidth="1"/>
    <col min="8730" max="8730" width="9" style="58" customWidth="1"/>
    <col min="8731" max="8731" width="9.33203125" style="58" customWidth="1"/>
    <col min="8732" max="8732" width="6.88671875" style="58" customWidth="1"/>
    <col min="8733" max="8957" width="9.109375" style="58"/>
    <col min="8958" max="8958" width="19.33203125" style="58" customWidth="1"/>
    <col min="8959" max="8959" width="9.6640625" style="58" customWidth="1"/>
    <col min="8960" max="8960" width="9.44140625" style="58" customWidth="1"/>
    <col min="8961" max="8961" width="8.6640625" style="58" customWidth="1"/>
    <col min="8962" max="8963" width="9.44140625" style="58" customWidth="1"/>
    <col min="8964" max="8964" width="7.6640625" style="58" customWidth="1"/>
    <col min="8965" max="8965" width="8.88671875" style="58" customWidth="1"/>
    <col min="8966" max="8966" width="8.6640625" style="58" customWidth="1"/>
    <col min="8967" max="8967" width="7.6640625" style="58" customWidth="1"/>
    <col min="8968" max="8969" width="8.109375" style="58" customWidth="1"/>
    <col min="8970" max="8970" width="6.44140625" style="58" customWidth="1"/>
    <col min="8971" max="8972" width="7.44140625" style="58" customWidth="1"/>
    <col min="8973" max="8973" width="6.33203125" style="58" customWidth="1"/>
    <col min="8974" max="8974" width="7.6640625" style="58" customWidth="1"/>
    <col min="8975" max="8975" width="7.33203125" style="58" customWidth="1"/>
    <col min="8976" max="8976" width="7.5546875" style="58" customWidth="1"/>
    <col min="8977" max="8977" width="8.33203125" style="58" customWidth="1"/>
    <col min="8978" max="8978" width="9.33203125" style="58" customWidth="1"/>
    <col min="8979" max="8979" width="7.33203125" style="58" customWidth="1"/>
    <col min="8980" max="8981" width="9.109375" style="58" customWidth="1"/>
    <col min="8982" max="8982" width="8" style="58" customWidth="1"/>
    <col min="8983" max="8984" width="9.109375" style="58" customWidth="1"/>
    <col min="8985" max="8985" width="8" style="58" customWidth="1"/>
    <col min="8986" max="8986" width="9" style="58" customWidth="1"/>
    <col min="8987" max="8987" width="9.33203125" style="58" customWidth="1"/>
    <col min="8988" max="8988" width="6.88671875" style="58" customWidth="1"/>
    <col min="8989" max="9213" width="9.109375" style="58"/>
    <col min="9214" max="9214" width="19.33203125" style="58" customWidth="1"/>
    <col min="9215" max="9215" width="9.6640625" style="58" customWidth="1"/>
    <col min="9216" max="9216" width="9.44140625" style="58" customWidth="1"/>
    <col min="9217" max="9217" width="8.6640625" style="58" customWidth="1"/>
    <col min="9218" max="9219" width="9.44140625" style="58" customWidth="1"/>
    <col min="9220" max="9220" width="7.6640625" style="58" customWidth="1"/>
    <col min="9221" max="9221" width="8.88671875" style="58" customWidth="1"/>
    <col min="9222" max="9222" width="8.6640625" style="58" customWidth="1"/>
    <col min="9223" max="9223" width="7.6640625" style="58" customWidth="1"/>
    <col min="9224" max="9225" width="8.109375" style="58" customWidth="1"/>
    <col min="9226" max="9226" width="6.44140625" style="58" customWidth="1"/>
    <col min="9227" max="9228" width="7.44140625" style="58" customWidth="1"/>
    <col min="9229" max="9229" width="6.33203125" style="58" customWidth="1"/>
    <col min="9230" max="9230" width="7.6640625" style="58" customWidth="1"/>
    <col min="9231" max="9231" width="7.33203125" style="58" customWidth="1"/>
    <col min="9232" max="9232" width="7.5546875" style="58" customWidth="1"/>
    <col min="9233" max="9233" width="8.33203125" style="58" customWidth="1"/>
    <col min="9234" max="9234" width="9.33203125" style="58" customWidth="1"/>
    <col min="9235" max="9235" width="7.33203125" style="58" customWidth="1"/>
    <col min="9236" max="9237" width="9.109375" style="58" customWidth="1"/>
    <col min="9238" max="9238" width="8" style="58" customWidth="1"/>
    <col min="9239" max="9240" width="9.109375" style="58" customWidth="1"/>
    <col min="9241" max="9241" width="8" style="58" customWidth="1"/>
    <col min="9242" max="9242" width="9" style="58" customWidth="1"/>
    <col min="9243" max="9243" width="9.33203125" style="58" customWidth="1"/>
    <col min="9244" max="9244" width="6.88671875" style="58" customWidth="1"/>
    <col min="9245" max="9469" width="9.109375" style="58"/>
    <col min="9470" max="9470" width="19.33203125" style="58" customWidth="1"/>
    <col min="9471" max="9471" width="9.6640625" style="58" customWidth="1"/>
    <col min="9472" max="9472" width="9.44140625" style="58" customWidth="1"/>
    <col min="9473" max="9473" width="8.6640625" style="58" customWidth="1"/>
    <col min="9474" max="9475" width="9.44140625" style="58" customWidth="1"/>
    <col min="9476" max="9476" width="7.6640625" style="58" customWidth="1"/>
    <col min="9477" max="9477" width="8.88671875" style="58" customWidth="1"/>
    <col min="9478" max="9478" width="8.6640625" style="58" customWidth="1"/>
    <col min="9479" max="9479" width="7.6640625" style="58" customWidth="1"/>
    <col min="9480" max="9481" width="8.109375" style="58" customWidth="1"/>
    <col min="9482" max="9482" width="6.44140625" style="58" customWidth="1"/>
    <col min="9483" max="9484" width="7.44140625" style="58" customWidth="1"/>
    <col min="9485" max="9485" width="6.33203125" style="58" customWidth="1"/>
    <col min="9486" max="9486" width="7.6640625" style="58" customWidth="1"/>
    <col min="9487" max="9487" width="7.33203125" style="58" customWidth="1"/>
    <col min="9488" max="9488" width="7.5546875" style="58" customWidth="1"/>
    <col min="9489" max="9489" width="8.33203125" style="58" customWidth="1"/>
    <col min="9490" max="9490" width="9.33203125" style="58" customWidth="1"/>
    <col min="9491" max="9491" width="7.33203125" style="58" customWidth="1"/>
    <col min="9492" max="9493" width="9.109375" style="58" customWidth="1"/>
    <col min="9494" max="9494" width="8" style="58" customWidth="1"/>
    <col min="9495" max="9496" width="9.109375" style="58" customWidth="1"/>
    <col min="9497" max="9497" width="8" style="58" customWidth="1"/>
    <col min="9498" max="9498" width="9" style="58" customWidth="1"/>
    <col min="9499" max="9499" width="9.33203125" style="58" customWidth="1"/>
    <col min="9500" max="9500" width="6.88671875" style="58" customWidth="1"/>
    <col min="9501" max="9725" width="9.109375" style="58"/>
    <col min="9726" max="9726" width="19.33203125" style="58" customWidth="1"/>
    <col min="9727" max="9727" width="9.6640625" style="58" customWidth="1"/>
    <col min="9728" max="9728" width="9.44140625" style="58" customWidth="1"/>
    <col min="9729" max="9729" width="8.6640625" style="58" customWidth="1"/>
    <col min="9730" max="9731" width="9.44140625" style="58" customWidth="1"/>
    <col min="9732" max="9732" width="7.6640625" style="58" customWidth="1"/>
    <col min="9733" max="9733" width="8.88671875" style="58" customWidth="1"/>
    <col min="9734" max="9734" width="8.6640625" style="58" customWidth="1"/>
    <col min="9735" max="9735" width="7.6640625" style="58" customWidth="1"/>
    <col min="9736" max="9737" width="8.109375" style="58" customWidth="1"/>
    <col min="9738" max="9738" width="6.44140625" style="58" customWidth="1"/>
    <col min="9739" max="9740" width="7.44140625" style="58" customWidth="1"/>
    <col min="9741" max="9741" width="6.33203125" style="58" customWidth="1"/>
    <col min="9742" max="9742" width="7.6640625" style="58" customWidth="1"/>
    <col min="9743" max="9743" width="7.33203125" style="58" customWidth="1"/>
    <col min="9744" max="9744" width="7.5546875" style="58" customWidth="1"/>
    <col min="9745" max="9745" width="8.33203125" style="58" customWidth="1"/>
    <col min="9746" max="9746" width="9.33203125" style="58" customWidth="1"/>
    <col min="9747" max="9747" width="7.33203125" style="58" customWidth="1"/>
    <col min="9748" max="9749" width="9.109375" style="58" customWidth="1"/>
    <col min="9750" max="9750" width="8" style="58" customWidth="1"/>
    <col min="9751" max="9752" width="9.109375" style="58" customWidth="1"/>
    <col min="9753" max="9753" width="8" style="58" customWidth="1"/>
    <col min="9754" max="9754" width="9" style="58" customWidth="1"/>
    <col min="9755" max="9755" width="9.33203125" style="58" customWidth="1"/>
    <col min="9756" max="9756" width="6.88671875" style="58" customWidth="1"/>
    <col min="9757" max="9981" width="9.109375" style="58"/>
    <col min="9982" max="9982" width="19.33203125" style="58" customWidth="1"/>
    <col min="9983" max="9983" width="9.6640625" style="58" customWidth="1"/>
    <col min="9984" max="9984" width="9.44140625" style="58" customWidth="1"/>
    <col min="9985" max="9985" width="8.6640625" style="58" customWidth="1"/>
    <col min="9986" max="9987" width="9.44140625" style="58" customWidth="1"/>
    <col min="9988" max="9988" width="7.6640625" style="58" customWidth="1"/>
    <col min="9989" max="9989" width="8.88671875" style="58" customWidth="1"/>
    <col min="9990" max="9990" width="8.6640625" style="58" customWidth="1"/>
    <col min="9991" max="9991" width="7.6640625" style="58" customWidth="1"/>
    <col min="9992" max="9993" width="8.109375" style="58" customWidth="1"/>
    <col min="9994" max="9994" width="6.44140625" style="58" customWidth="1"/>
    <col min="9995" max="9996" width="7.44140625" style="58" customWidth="1"/>
    <col min="9997" max="9997" width="6.33203125" style="58" customWidth="1"/>
    <col min="9998" max="9998" width="7.6640625" style="58" customWidth="1"/>
    <col min="9999" max="9999" width="7.33203125" style="58" customWidth="1"/>
    <col min="10000" max="10000" width="7.5546875" style="58" customWidth="1"/>
    <col min="10001" max="10001" width="8.33203125" style="58" customWidth="1"/>
    <col min="10002" max="10002" width="9.33203125" style="58" customWidth="1"/>
    <col min="10003" max="10003" width="7.33203125" style="58" customWidth="1"/>
    <col min="10004" max="10005" width="9.109375" style="58" customWidth="1"/>
    <col min="10006" max="10006" width="8" style="58" customWidth="1"/>
    <col min="10007" max="10008" width="9.109375" style="58" customWidth="1"/>
    <col min="10009" max="10009" width="8" style="58" customWidth="1"/>
    <col min="10010" max="10010" width="9" style="58" customWidth="1"/>
    <col min="10011" max="10011" width="9.33203125" style="58" customWidth="1"/>
    <col min="10012" max="10012" width="6.88671875" style="58" customWidth="1"/>
    <col min="10013" max="10237" width="9.109375" style="58"/>
    <col min="10238" max="10238" width="19.33203125" style="58" customWidth="1"/>
    <col min="10239" max="10239" width="9.6640625" style="58" customWidth="1"/>
    <col min="10240" max="10240" width="9.44140625" style="58" customWidth="1"/>
    <col min="10241" max="10241" width="8.6640625" style="58" customWidth="1"/>
    <col min="10242" max="10243" width="9.44140625" style="58" customWidth="1"/>
    <col min="10244" max="10244" width="7.6640625" style="58" customWidth="1"/>
    <col min="10245" max="10245" width="8.88671875" style="58" customWidth="1"/>
    <col min="10246" max="10246" width="8.6640625" style="58" customWidth="1"/>
    <col min="10247" max="10247" width="7.6640625" style="58" customWidth="1"/>
    <col min="10248" max="10249" width="8.109375" style="58" customWidth="1"/>
    <col min="10250" max="10250" width="6.44140625" style="58" customWidth="1"/>
    <col min="10251" max="10252" width="7.44140625" style="58" customWidth="1"/>
    <col min="10253" max="10253" width="6.33203125" style="58" customWidth="1"/>
    <col min="10254" max="10254" width="7.6640625" style="58" customWidth="1"/>
    <col min="10255" max="10255" width="7.33203125" style="58" customWidth="1"/>
    <col min="10256" max="10256" width="7.5546875" style="58" customWidth="1"/>
    <col min="10257" max="10257" width="8.33203125" style="58" customWidth="1"/>
    <col min="10258" max="10258" width="9.33203125" style="58" customWidth="1"/>
    <col min="10259" max="10259" width="7.33203125" style="58" customWidth="1"/>
    <col min="10260" max="10261" width="9.109375" style="58" customWidth="1"/>
    <col min="10262" max="10262" width="8" style="58" customWidth="1"/>
    <col min="10263" max="10264" width="9.109375" style="58" customWidth="1"/>
    <col min="10265" max="10265" width="8" style="58" customWidth="1"/>
    <col min="10266" max="10266" width="9" style="58" customWidth="1"/>
    <col min="10267" max="10267" width="9.33203125" style="58" customWidth="1"/>
    <col min="10268" max="10268" width="6.88671875" style="58" customWidth="1"/>
    <col min="10269" max="10493" width="9.109375" style="58"/>
    <col min="10494" max="10494" width="19.33203125" style="58" customWidth="1"/>
    <col min="10495" max="10495" width="9.6640625" style="58" customWidth="1"/>
    <col min="10496" max="10496" width="9.44140625" style="58" customWidth="1"/>
    <col min="10497" max="10497" width="8.6640625" style="58" customWidth="1"/>
    <col min="10498" max="10499" width="9.44140625" style="58" customWidth="1"/>
    <col min="10500" max="10500" width="7.6640625" style="58" customWidth="1"/>
    <col min="10501" max="10501" width="8.88671875" style="58" customWidth="1"/>
    <col min="10502" max="10502" width="8.6640625" style="58" customWidth="1"/>
    <col min="10503" max="10503" width="7.6640625" style="58" customWidth="1"/>
    <col min="10504" max="10505" width="8.109375" style="58" customWidth="1"/>
    <col min="10506" max="10506" width="6.44140625" style="58" customWidth="1"/>
    <col min="10507" max="10508" width="7.44140625" style="58" customWidth="1"/>
    <col min="10509" max="10509" width="6.33203125" style="58" customWidth="1"/>
    <col min="10510" max="10510" width="7.6640625" style="58" customWidth="1"/>
    <col min="10511" max="10511" width="7.33203125" style="58" customWidth="1"/>
    <col min="10512" max="10512" width="7.5546875" style="58" customWidth="1"/>
    <col min="10513" max="10513" width="8.33203125" style="58" customWidth="1"/>
    <col min="10514" max="10514" width="9.33203125" style="58" customWidth="1"/>
    <col min="10515" max="10515" width="7.33203125" style="58" customWidth="1"/>
    <col min="10516" max="10517" width="9.109375" style="58" customWidth="1"/>
    <col min="10518" max="10518" width="8" style="58" customWidth="1"/>
    <col min="10519" max="10520" width="9.109375" style="58" customWidth="1"/>
    <col min="10521" max="10521" width="8" style="58" customWidth="1"/>
    <col min="10522" max="10522" width="9" style="58" customWidth="1"/>
    <col min="10523" max="10523" width="9.33203125" style="58" customWidth="1"/>
    <col min="10524" max="10524" width="6.88671875" style="58" customWidth="1"/>
    <col min="10525" max="10749" width="9.109375" style="58"/>
    <col min="10750" max="10750" width="19.33203125" style="58" customWidth="1"/>
    <col min="10751" max="10751" width="9.6640625" style="58" customWidth="1"/>
    <col min="10752" max="10752" width="9.44140625" style="58" customWidth="1"/>
    <col min="10753" max="10753" width="8.6640625" style="58" customWidth="1"/>
    <col min="10754" max="10755" width="9.44140625" style="58" customWidth="1"/>
    <col min="10756" max="10756" width="7.6640625" style="58" customWidth="1"/>
    <col min="10757" max="10757" width="8.88671875" style="58" customWidth="1"/>
    <col min="10758" max="10758" width="8.6640625" style="58" customWidth="1"/>
    <col min="10759" max="10759" width="7.6640625" style="58" customWidth="1"/>
    <col min="10760" max="10761" width="8.109375" style="58" customWidth="1"/>
    <col min="10762" max="10762" width="6.44140625" style="58" customWidth="1"/>
    <col min="10763" max="10764" width="7.44140625" style="58" customWidth="1"/>
    <col min="10765" max="10765" width="6.33203125" style="58" customWidth="1"/>
    <col min="10766" max="10766" width="7.6640625" style="58" customWidth="1"/>
    <col min="10767" max="10767" width="7.33203125" style="58" customWidth="1"/>
    <col min="10768" max="10768" width="7.5546875" style="58" customWidth="1"/>
    <col min="10769" max="10769" width="8.33203125" style="58" customWidth="1"/>
    <col min="10770" max="10770" width="9.33203125" style="58" customWidth="1"/>
    <col min="10771" max="10771" width="7.33203125" style="58" customWidth="1"/>
    <col min="10772" max="10773" width="9.109375" style="58" customWidth="1"/>
    <col min="10774" max="10774" width="8" style="58" customWidth="1"/>
    <col min="10775" max="10776" width="9.109375" style="58" customWidth="1"/>
    <col min="10777" max="10777" width="8" style="58" customWidth="1"/>
    <col min="10778" max="10778" width="9" style="58" customWidth="1"/>
    <col min="10779" max="10779" width="9.33203125" style="58" customWidth="1"/>
    <col min="10780" max="10780" width="6.88671875" style="58" customWidth="1"/>
    <col min="10781" max="11005" width="9.109375" style="58"/>
    <col min="11006" max="11006" width="19.33203125" style="58" customWidth="1"/>
    <col min="11007" max="11007" width="9.6640625" style="58" customWidth="1"/>
    <col min="11008" max="11008" width="9.44140625" style="58" customWidth="1"/>
    <col min="11009" max="11009" width="8.6640625" style="58" customWidth="1"/>
    <col min="11010" max="11011" width="9.44140625" style="58" customWidth="1"/>
    <col min="11012" max="11012" width="7.6640625" style="58" customWidth="1"/>
    <col min="11013" max="11013" width="8.88671875" style="58" customWidth="1"/>
    <col min="11014" max="11014" width="8.6640625" style="58" customWidth="1"/>
    <col min="11015" max="11015" width="7.6640625" style="58" customWidth="1"/>
    <col min="11016" max="11017" width="8.109375" style="58" customWidth="1"/>
    <col min="11018" max="11018" width="6.44140625" style="58" customWidth="1"/>
    <col min="11019" max="11020" width="7.44140625" style="58" customWidth="1"/>
    <col min="11021" max="11021" width="6.33203125" style="58" customWidth="1"/>
    <col min="11022" max="11022" width="7.6640625" style="58" customWidth="1"/>
    <col min="11023" max="11023" width="7.33203125" style="58" customWidth="1"/>
    <col min="11024" max="11024" width="7.5546875" style="58" customWidth="1"/>
    <col min="11025" max="11025" width="8.33203125" style="58" customWidth="1"/>
    <col min="11026" max="11026" width="9.33203125" style="58" customWidth="1"/>
    <col min="11027" max="11027" width="7.33203125" style="58" customWidth="1"/>
    <col min="11028" max="11029" width="9.109375" style="58" customWidth="1"/>
    <col min="11030" max="11030" width="8" style="58" customWidth="1"/>
    <col min="11031" max="11032" width="9.109375" style="58" customWidth="1"/>
    <col min="11033" max="11033" width="8" style="58" customWidth="1"/>
    <col min="11034" max="11034" width="9" style="58" customWidth="1"/>
    <col min="11035" max="11035" width="9.33203125" style="58" customWidth="1"/>
    <col min="11036" max="11036" width="6.88671875" style="58" customWidth="1"/>
    <col min="11037" max="11261" width="9.109375" style="58"/>
    <col min="11262" max="11262" width="19.33203125" style="58" customWidth="1"/>
    <col min="11263" max="11263" width="9.6640625" style="58" customWidth="1"/>
    <col min="11264" max="11264" width="9.44140625" style="58" customWidth="1"/>
    <col min="11265" max="11265" width="8.6640625" style="58" customWidth="1"/>
    <col min="11266" max="11267" width="9.44140625" style="58" customWidth="1"/>
    <col min="11268" max="11268" width="7.6640625" style="58" customWidth="1"/>
    <col min="11269" max="11269" width="8.88671875" style="58" customWidth="1"/>
    <col min="11270" max="11270" width="8.6640625" style="58" customWidth="1"/>
    <col min="11271" max="11271" width="7.6640625" style="58" customWidth="1"/>
    <col min="11272" max="11273" width="8.109375" style="58" customWidth="1"/>
    <col min="11274" max="11274" width="6.44140625" style="58" customWidth="1"/>
    <col min="11275" max="11276" width="7.44140625" style="58" customWidth="1"/>
    <col min="11277" max="11277" width="6.33203125" style="58" customWidth="1"/>
    <col min="11278" max="11278" width="7.6640625" style="58" customWidth="1"/>
    <col min="11279" max="11279" width="7.33203125" style="58" customWidth="1"/>
    <col min="11280" max="11280" width="7.5546875" style="58" customWidth="1"/>
    <col min="11281" max="11281" width="8.33203125" style="58" customWidth="1"/>
    <col min="11282" max="11282" width="9.33203125" style="58" customWidth="1"/>
    <col min="11283" max="11283" width="7.33203125" style="58" customWidth="1"/>
    <col min="11284" max="11285" width="9.109375" style="58" customWidth="1"/>
    <col min="11286" max="11286" width="8" style="58" customWidth="1"/>
    <col min="11287" max="11288" width="9.109375" style="58" customWidth="1"/>
    <col min="11289" max="11289" width="8" style="58" customWidth="1"/>
    <col min="11290" max="11290" width="9" style="58" customWidth="1"/>
    <col min="11291" max="11291" width="9.33203125" style="58" customWidth="1"/>
    <col min="11292" max="11292" width="6.88671875" style="58" customWidth="1"/>
    <col min="11293" max="11517" width="9.109375" style="58"/>
    <col min="11518" max="11518" width="19.33203125" style="58" customWidth="1"/>
    <col min="11519" max="11519" width="9.6640625" style="58" customWidth="1"/>
    <col min="11520" max="11520" width="9.44140625" style="58" customWidth="1"/>
    <col min="11521" max="11521" width="8.6640625" style="58" customWidth="1"/>
    <col min="11522" max="11523" width="9.44140625" style="58" customWidth="1"/>
    <col min="11524" max="11524" width="7.6640625" style="58" customWidth="1"/>
    <col min="11525" max="11525" width="8.88671875" style="58" customWidth="1"/>
    <col min="11526" max="11526" width="8.6640625" style="58" customWidth="1"/>
    <col min="11527" max="11527" width="7.6640625" style="58" customWidth="1"/>
    <col min="11528" max="11529" width="8.109375" style="58" customWidth="1"/>
    <col min="11530" max="11530" width="6.44140625" style="58" customWidth="1"/>
    <col min="11531" max="11532" width="7.44140625" style="58" customWidth="1"/>
    <col min="11533" max="11533" width="6.33203125" style="58" customWidth="1"/>
    <col min="11534" max="11534" width="7.6640625" style="58" customWidth="1"/>
    <col min="11535" max="11535" width="7.33203125" style="58" customWidth="1"/>
    <col min="11536" max="11536" width="7.5546875" style="58" customWidth="1"/>
    <col min="11537" max="11537" width="8.33203125" style="58" customWidth="1"/>
    <col min="11538" max="11538" width="9.33203125" style="58" customWidth="1"/>
    <col min="11539" max="11539" width="7.33203125" style="58" customWidth="1"/>
    <col min="11540" max="11541" width="9.109375" style="58" customWidth="1"/>
    <col min="11542" max="11542" width="8" style="58" customWidth="1"/>
    <col min="11543" max="11544" width="9.109375" style="58" customWidth="1"/>
    <col min="11545" max="11545" width="8" style="58" customWidth="1"/>
    <col min="11546" max="11546" width="9" style="58" customWidth="1"/>
    <col min="11547" max="11547" width="9.33203125" style="58" customWidth="1"/>
    <col min="11548" max="11548" width="6.88671875" style="58" customWidth="1"/>
    <col min="11549" max="11773" width="9.109375" style="58"/>
    <col min="11774" max="11774" width="19.33203125" style="58" customWidth="1"/>
    <col min="11775" max="11775" width="9.6640625" style="58" customWidth="1"/>
    <col min="11776" max="11776" width="9.44140625" style="58" customWidth="1"/>
    <col min="11777" max="11777" width="8.6640625" style="58" customWidth="1"/>
    <col min="11778" max="11779" width="9.44140625" style="58" customWidth="1"/>
    <col min="11780" max="11780" width="7.6640625" style="58" customWidth="1"/>
    <col min="11781" max="11781" width="8.88671875" style="58" customWidth="1"/>
    <col min="11782" max="11782" width="8.6640625" style="58" customWidth="1"/>
    <col min="11783" max="11783" width="7.6640625" style="58" customWidth="1"/>
    <col min="11784" max="11785" width="8.109375" style="58" customWidth="1"/>
    <col min="11786" max="11786" width="6.44140625" style="58" customWidth="1"/>
    <col min="11787" max="11788" width="7.44140625" style="58" customWidth="1"/>
    <col min="11789" max="11789" width="6.33203125" style="58" customWidth="1"/>
    <col min="11790" max="11790" width="7.6640625" style="58" customWidth="1"/>
    <col min="11791" max="11791" width="7.33203125" style="58" customWidth="1"/>
    <col min="11792" max="11792" width="7.5546875" style="58" customWidth="1"/>
    <col min="11793" max="11793" width="8.33203125" style="58" customWidth="1"/>
    <col min="11794" max="11794" width="9.33203125" style="58" customWidth="1"/>
    <col min="11795" max="11795" width="7.33203125" style="58" customWidth="1"/>
    <col min="11796" max="11797" width="9.109375" style="58" customWidth="1"/>
    <col min="11798" max="11798" width="8" style="58" customWidth="1"/>
    <col min="11799" max="11800" width="9.109375" style="58" customWidth="1"/>
    <col min="11801" max="11801" width="8" style="58" customWidth="1"/>
    <col min="11802" max="11802" width="9" style="58" customWidth="1"/>
    <col min="11803" max="11803" width="9.33203125" style="58" customWidth="1"/>
    <col min="11804" max="11804" width="6.88671875" style="58" customWidth="1"/>
    <col min="11805" max="12029" width="9.109375" style="58"/>
    <col min="12030" max="12030" width="19.33203125" style="58" customWidth="1"/>
    <col min="12031" max="12031" width="9.6640625" style="58" customWidth="1"/>
    <col min="12032" max="12032" width="9.44140625" style="58" customWidth="1"/>
    <col min="12033" max="12033" width="8.6640625" style="58" customWidth="1"/>
    <col min="12034" max="12035" width="9.44140625" style="58" customWidth="1"/>
    <col min="12036" max="12036" width="7.6640625" style="58" customWidth="1"/>
    <col min="12037" max="12037" width="8.88671875" style="58" customWidth="1"/>
    <col min="12038" max="12038" width="8.6640625" style="58" customWidth="1"/>
    <col min="12039" max="12039" width="7.6640625" style="58" customWidth="1"/>
    <col min="12040" max="12041" width="8.109375" style="58" customWidth="1"/>
    <col min="12042" max="12042" width="6.44140625" style="58" customWidth="1"/>
    <col min="12043" max="12044" width="7.44140625" style="58" customWidth="1"/>
    <col min="12045" max="12045" width="6.33203125" style="58" customWidth="1"/>
    <col min="12046" max="12046" width="7.6640625" style="58" customWidth="1"/>
    <col min="12047" max="12047" width="7.33203125" style="58" customWidth="1"/>
    <col min="12048" max="12048" width="7.5546875" style="58" customWidth="1"/>
    <col min="12049" max="12049" width="8.33203125" style="58" customWidth="1"/>
    <col min="12050" max="12050" width="9.33203125" style="58" customWidth="1"/>
    <col min="12051" max="12051" width="7.33203125" style="58" customWidth="1"/>
    <col min="12052" max="12053" width="9.109375" style="58" customWidth="1"/>
    <col min="12054" max="12054" width="8" style="58" customWidth="1"/>
    <col min="12055" max="12056" width="9.109375" style="58" customWidth="1"/>
    <col min="12057" max="12057" width="8" style="58" customWidth="1"/>
    <col min="12058" max="12058" width="9" style="58" customWidth="1"/>
    <col min="12059" max="12059" width="9.33203125" style="58" customWidth="1"/>
    <col min="12060" max="12060" width="6.88671875" style="58" customWidth="1"/>
    <col min="12061" max="12285" width="9.109375" style="58"/>
    <col min="12286" max="12286" width="19.33203125" style="58" customWidth="1"/>
    <col min="12287" max="12287" width="9.6640625" style="58" customWidth="1"/>
    <col min="12288" max="12288" width="9.44140625" style="58" customWidth="1"/>
    <col min="12289" max="12289" width="8.6640625" style="58" customWidth="1"/>
    <col min="12290" max="12291" width="9.44140625" style="58" customWidth="1"/>
    <col min="12292" max="12292" width="7.6640625" style="58" customWidth="1"/>
    <col min="12293" max="12293" width="8.88671875" style="58" customWidth="1"/>
    <col min="12294" max="12294" width="8.6640625" style="58" customWidth="1"/>
    <col min="12295" max="12295" width="7.6640625" style="58" customWidth="1"/>
    <col min="12296" max="12297" width="8.109375" style="58" customWidth="1"/>
    <col min="12298" max="12298" width="6.44140625" style="58" customWidth="1"/>
    <col min="12299" max="12300" width="7.44140625" style="58" customWidth="1"/>
    <col min="12301" max="12301" width="6.33203125" style="58" customWidth="1"/>
    <col min="12302" max="12302" width="7.6640625" style="58" customWidth="1"/>
    <col min="12303" max="12303" width="7.33203125" style="58" customWidth="1"/>
    <col min="12304" max="12304" width="7.5546875" style="58" customWidth="1"/>
    <col min="12305" max="12305" width="8.33203125" style="58" customWidth="1"/>
    <col min="12306" max="12306" width="9.33203125" style="58" customWidth="1"/>
    <col min="12307" max="12307" width="7.33203125" style="58" customWidth="1"/>
    <col min="12308" max="12309" width="9.109375" style="58" customWidth="1"/>
    <col min="12310" max="12310" width="8" style="58" customWidth="1"/>
    <col min="12311" max="12312" width="9.109375" style="58" customWidth="1"/>
    <col min="12313" max="12313" width="8" style="58" customWidth="1"/>
    <col min="12314" max="12314" width="9" style="58" customWidth="1"/>
    <col min="12315" max="12315" width="9.33203125" style="58" customWidth="1"/>
    <col min="12316" max="12316" width="6.88671875" style="58" customWidth="1"/>
    <col min="12317" max="12541" width="9.109375" style="58"/>
    <col min="12542" max="12542" width="19.33203125" style="58" customWidth="1"/>
    <col min="12543" max="12543" width="9.6640625" style="58" customWidth="1"/>
    <col min="12544" max="12544" width="9.44140625" style="58" customWidth="1"/>
    <col min="12545" max="12545" width="8.6640625" style="58" customWidth="1"/>
    <col min="12546" max="12547" width="9.44140625" style="58" customWidth="1"/>
    <col min="12548" max="12548" width="7.6640625" style="58" customWidth="1"/>
    <col min="12549" max="12549" width="8.88671875" style="58" customWidth="1"/>
    <col min="12550" max="12550" width="8.6640625" style="58" customWidth="1"/>
    <col min="12551" max="12551" width="7.6640625" style="58" customWidth="1"/>
    <col min="12552" max="12553" width="8.109375" style="58" customWidth="1"/>
    <col min="12554" max="12554" width="6.44140625" style="58" customWidth="1"/>
    <col min="12555" max="12556" width="7.44140625" style="58" customWidth="1"/>
    <col min="12557" max="12557" width="6.33203125" style="58" customWidth="1"/>
    <col min="12558" max="12558" width="7.6640625" style="58" customWidth="1"/>
    <col min="12559" max="12559" width="7.33203125" style="58" customWidth="1"/>
    <col min="12560" max="12560" width="7.5546875" style="58" customWidth="1"/>
    <col min="12561" max="12561" width="8.33203125" style="58" customWidth="1"/>
    <col min="12562" max="12562" width="9.33203125" style="58" customWidth="1"/>
    <col min="12563" max="12563" width="7.33203125" style="58" customWidth="1"/>
    <col min="12564" max="12565" width="9.109375" style="58" customWidth="1"/>
    <col min="12566" max="12566" width="8" style="58" customWidth="1"/>
    <col min="12567" max="12568" width="9.109375" style="58" customWidth="1"/>
    <col min="12569" max="12569" width="8" style="58" customWidth="1"/>
    <col min="12570" max="12570" width="9" style="58" customWidth="1"/>
    <col min="12571" max="12571" width="9.33203125" style="58" customWidth="1"/>
    <col min="12572" max="12572" width="6.88671875" style="58" customWidth="1"/>
    <col min="12573" max="12797" width="9.109375" style="58"/>
    <col min="12798" max="12798" width="19.33203125" style="58" customWidth="1"/>
    <col min="12799" max="12799" width="9.6640625" style="58" customWidth="1"/>
    <col min="12800" max="12800" width="9.44140625" style="58" customWidth="1"/>
    <col min="12801" max="12801" width="8.6640625" style="58" customWidth="1"/>
    <col min="12802" max="12803" width="9.44140625" style="58" customWidth="1"/>
    <col min="12804" max="12804" width="7.6640625" style="58" customWidth="1"/>
    <col min="12805" max="12805" width="8.88671875" style="58" customWidth="1"/>
    <col min="12806" max="12806" width="8.6640625" style="58" customWidth="1"/>
    <col min="12807" max="12807" width="7.6640625" style="58" customWidth="1"/>
    <col min="12808" max="12809" width="8.109375" style="58" customWidth="1"/>
    <col min="12810" max="12810" width="6.44140625" style="58" customWidth="1"/>
    <col min="12811" max="12812" width="7.44140625" style="58" customWidth="1"/>
    <col min="12813" max="12813" width="6.33203125" style="58" customWidth="1"/>
    <col min="12814" max="12814" width="7.6640625" style="58" customWidth="1"/>
    <col min="12815" max="12815" width="7.33203125" style="58" customWidth="1"/>
    <col min="12816" max="12816" width="7.5546875" style="58" customWidth="1"/>
    <col min="12817" max="12817" width="8.33203125" style="58" customWidth="1"/>
    <col min="12818" max="12818" width="9.33203125" style="58" customWidth="1"/>
    <col min="12819" max="12819" width="7.33203125" style="58" customWidth="1"/>
    <col min="12820" max="12821" width="9.109375" style="58" customWidth="1"/>
    <col min="12822" max="12822" width="8" style="58" customWidth="1"/>
    <col min="12823" max="12824" width="9.109375" style="58" customWidth="1"/>
    <col min="12825" max="12825" width="8" style="58" customWidth="1"/>
    <col min="12826" max="12826" width="9" style="58" customWidth="1"/>
    <col min="12827" max="12827" width="9.33203125" style="58" customWidth="1"/>
    <col min="12828" max="12828" width="6.88671875" style="58" customWidth="1"/>
    <col min="12829" max="13053" width="9.109375" style="58"/>
    <col min="13054" max="13054" width="19.33203125" style="58" customWidth="1"/>
    <col min="13055" max="13055" width="9.6640625" style="58" customWidth="1"/>
    <col min="13056" max="13056" width="9.44140625" style="58" customWidth="1"/>
    <col min="13057" max="13057" width="8.6640625" style="58" customWidth="1"/>
    <col min="13058" max="13059" width="9.44140625" style="58" customWidth="1"/>
    <col min="13060" max="13060" width="7.6640625" style="58" customWidth="1"/>
    <col min="13061" max="13061" width="8.88671875" style="58" customWidth="1"/>
    <col min="13062" max="13062" width="8.6640625" style="58" customWidth="1"/>
    <col min="13063" max="13063" width="7.6640625" style="58" customWidth="1"/>
    <col min="13064" max="13065" width="8.109375" style="58" customWidth="1"/>
    <col min="13066" max="13066" width="6.44140625" style="58" customWidth="1"/>
    <col min="13067" max="13068" width="7.44140625" style="58" customWidth="1"/>
    <col min="13069" max="13069" width="6.33203125" style="58" customWidth="1"/>
    <col min="13070" max="13070" width="7.6640625" style="58" customWidth="1"/>
    <col min="13071" max="13071" width="7.33203125" style="58" customWidth="1"/>
    <col min="13072" max="13072" width="7.5546875" style="58" customWidth="1"/>
    <col min="13073" max="13073" width="8.33203125" style="58" customWidth="1"/>
    <col min="13074" max="13074" width="9.33203125" style="58" customWidth="1"/>
    <col min="13075" max="13075" width="7.33203125" style="58" customWidth="1"/>
    <col min="13076" max="13077" width="9.109375" style="58" customWidth="1"/>
    <col min="13078" max="13078" width="8" style="58" customWidth="1"/>
    <col min="13079" max="13080" width="9.109375" style="58" customWidth="1"/>
    <col min="13081" max="13081" width="8" style="58" customWidth="1"/>
    <col min="13082" max="13082" width="9" style="58" customWidth="1"/>
    <col min="13083" max="13083" width="9.33203125" style="58" customWidth="1"/>
    <col min="13084" max="13084" width="6.88671875" style="58" customWidth="1"/>
    <col min="13085" max="13309" width="9.109375" style="58"/>
    <col min="13310" max="13310" width="19.33203125" style="58" customWidth="1"/>
    <col min="13311" max="13311" width="9.6640625" style="58" customWidth="1"/>
    <col min="13312" max="13312" width="9.44140625" style="58" customWidth="1"/>
    <col min="13313" max="13313" width="8.6640625" style="58" customWidth="1"/>
    <col min="13314" max="13315" width="9.44140625" style="58" customWidth="1"/>
    <col min="13316" max="13316" width="7.6640625" style="58" customWidth="1"/>
    <col min="13317" max="13317" width="8.88671875" style="58" customWidth="1"/>
    <col min="13318" max="13318" width="8.6640625" style="58" customWidth="1"/>
    <col min="13319" max="13319" width="7.6640625" style="58" customWidth="1"/>
    <col min="13320" max="13321" width="8.109375" style="58" customWidth="1"/>
    <col min="13322" max="13322" width="6.44140625" style="58" customWidth="1"/>
    <col min="13323" max="13324" width="7.44140625" style="58" customWidth="1"/>
    <col min="13325" max="13325" width="6.33203125" style="58" customWidth="1"/>
    <col min="13326" max="13326" width="7.6640625" style="58" customWidth="1"/>
    <col min="13327" max="13327" width="7.33203125" style="58" customWidth="1"/>
    <col min="13328" max="13328" width="7.5546875" style="58" customWidth="1"/>
    <col min="13329" max="13329" width="8.33203125" style="58" customWidth="1"/>
    <col min="13330" max="13330" width="9.33203125" style="58" customWidth="1"/>
    <col min="13331" max="13331" width="7.33203125" style="58" customWidth="1"/>
    <col min="13332" max="13333" width="9.109375" style="58" customWidth="1"/>
    <col min="13334" max="13334" width="8" style="58" customWidth="1"/>
    <col min="13335" max="13336" width="9.109375" style="58" customWidth="1"/>
    <col min="13337" max="13337" width="8" style="58" customWidth="1"/>
    <col min="13338" max="13338" width="9" style="58" customWidth="1"/>
    <col min="13339" max="13339" width="9.33203125" style="58" customWidth="1"/>
    <col min="13340" max="13340" width="6.88671875" style="58" customWidth="1"/>
    <col min="13341" max="13565" width="9.109375" style="58"/>
    <col min="13566" max="13566" width="19.33203125" style="58" customWidth="1"/>
    <col min="13567" max="13567" width="9.6640625" style="58" customWidth="1"/>
    <col min="13568" max="13568" width="9.44140625" style="58" customWidth="1"/>
    <col min="13569" max="13569" width="8.6640625" style="58" customWidth="1"/>
    <col min="13570" max="13571" width="9.44140625" style="58" customWidth="1"/>
    <col min="13572" max="13572" width="7.6640625" style="58" customWidth="1"/>
    <col min="13573" max="13573" width="8.88671875" style="58" customWidth="1"/>
    <col min="13574" max="13574" width="8.6640625" style="58" customWidth="1"/>
    <col min="13575" max="13575" width="7.6640625" style="58" customWidth="1"/>
    <col min="13576" max="13577" width="8.109375" style="58" customWidth="1"/>
    <col min="13578" max="13578" width="6.44140625" style="58" customWidth="1"/>
    <col min="13579" max="13580" width="7.44140625" style="58" customWidth="1"/>
    <col min="13581" max="13581" width="6.33203125" style="58" customWidth="1"/>
    <col min="13582" max="13582" width="7.6640625" style="58" customWidth="1"/>
    <col min="13583" max="13583" width="7.33203125" style="58" customWidth="1"/>
    <col min="13584" max="13584" width="7.5546875" style="58" customWidth="1"/>
    <col min="13585" max="13585" width="8.33203125" style="58" customWidth="1"/>
    <col min="13586" max="13586" width="9.33203125" style="58" customWidth="1"/>
    <col min="13587" max="13587" width="7.33203125" style="58" customWidth="1"/>
    <col min="13588" max="13589" width="9.109375" style="58" customWidth="1"/>
    <col min="13590" max="13590" width="8" style="58" customWidth="1"/>
    <col min="13591" max="13592" width="9.109375" style="58" customWidth="1"/>
    <col min="13593" max="13593" width="8" style="58" customWidth="1"/>
    <col min="13594" max="13594" width="9" style="58" customWidth="1"/>
    <col min="13595" max="13595" width="9.33203125" style="58" customWidth="1"/>
    <col min="13596" max="13596" width="6.88671875" style="58" customWidth="1"/>
    <col min="13597" max="13821" width="9.109375" style="58"/>
    <col min="13822" max="13822" width="19.33203125" style="58" customWidth="1"/>
    <col min="13823" max="13823" width="9.6640625" style="58" customWidth="1"/>
    <col min="13824" max="13824" width="9.44140625" style="58" customWidth="1"/>
    <col min="13825" max="13825" width="8.6640625" style="58" customWidth="1"/>
    <col min="13826" max="13827" width="9.44140625" style="58" customWidth="1"/>
    <col min="13828" max="13828" width="7.6640625" style="58" customWidth="1"/>
    <col min="13829" max="13829" width="8.88671875" style="58" customWidth="1"/>
    <col min="13830" max="13830" width="8.6640625" style="58" customWidth="1"/>
    <col min="13831" max="13831" width="7.6640625" style="58" customWidth="1"/>
    <col min="13832" max="13833" width="8.109375" style="58" customWidth="1"/>
    <col min="13834" max="13834" width="6.44140625" style="58" customWidth="1"/>
    <col min="13835" max="13836" width="7.44140625" style="58" customWidth="1"/>
    <col min="13837" max="13837" width="6.33203125" style="58" customWidth="1"/>
    <col min="13838" max="13838" width="7.6640625" style="58" customWidth="1"/>
    <col min="13839" max="13839" width="7.33203125" style="58" customWidth="1"/>
    <col min="13840" max="13840" width="7.5546875" style="58" customWidth="1"/>
    <col min="13841" max="13841" width="8.33203125" style="58" customWidth="1"/>
    <col min="13842" max="13842" width="9.33203125" style="58" customWidth="1"/>
    <col min="13843" max="13843" width="7.33203125" style="58" customWidth="1"/>
    <col min="13844" max="13845" width="9.109375" style="58" customWidth="1"/>
    <col min="13846" max="13846" width="8" style="58" customWidth="1"/>
    <col min="13847" max="13848" width="9.109375" style="58" customWidth="1"/>
    <col min="13849" max="13849" width="8" style="58" customWidth="1"/>
    <col min="13850" max="13850" width="9" style="58" customWidth="1"/>
    <col min="13851" max="13851" width="9.33203125" style="58" customWidth="1"/>
    <col min="13852" max="13852" width="6.88671875" style="58" customWidth="1"/>
    <col min="13853" max="14077" width="9.109375" style="58"/>
    <col min="14078" max="14078" width="19.33203125" style="58" customWidth="1"/>
    <col min="14079" max="14079" width="9.6640625" style="58" customWidth="1"/>
    <col min="14080" max="14080" width="9.44140625" style="58" customWidth="1"/>
    <col min="14081" max="14081" width="8.6640625" style="58" customWidth="1"/>
    <col min="14082" max="14083" width="9.44140625" style="58" customWidth="1"/>
    <col min="14084" max="14084" width="7.6640625" style="58" customWidth="1"/>
    <col min="14085" max="14085" width="8.88671875" style="58" customWidth="1"/>
    <col min="14086" max="14086" width="8.6640625" style="58" customWidth="1"/>
    <col min="14087" max="14087" width="7.6640625" style="58" customWidth="1"/>
    <col min="14088" max="14089" width="8.109375" style="58" customWidth="1"/>
    <col min="14090" max="14090" width="6.44140625" style="58" customWidth="1"/>
    <col min="14091" max="14092" width="7.44140625" style="58" customWidth="1"/>
    <col min="14093" max="14093" width="6.33203125" style="58" customWidth="1"/>
    <col min="14094" max="14094" width="7.6640625" style="58" customWidth="1"/>
    <col min="14095" max="14095" width="7.33203125" style="58" customWidth="1"/>
    <col min="14096" max="14096" width="7.5546875" style="58" customWidth="1"/>
    <col min="14097" max="14097" width="8.33203125" style="58" customWidth="1"/>
    <col min="14098" max="14098" width="9.33203125" style="58" customWidth="1"/>
    <col min="14099" max="14099" width="7.33203125" style="58" customWidth="1"/>
    <col min="14100" max="14101" width="9.109375" style="58" customWidth="1"/>
    <col min="14102" max="14102" width="8" style="58" customWidth="1"/>
    <col min="14103" max="14104" width="9.109375" style="58" customWidth="1"/>
    <col min="14105" max="14105" width="8" style="58" customWidth="1"/>
    <col min="14106" max="14106" width="9" style="58" customWidth="1"/>
    <col min="14107" max="14107" width="9.33203125" style="58" customWidth="1"/>
    <col min="14108" max="14108" width="6.88671875" style="58" customWidth="1"/>
    <col min="14109" max="14333" width="9.109375" style="58"/>
    <col min="14334" max="14334" width="19.33203125" style="58" customWidth="1"/>
    <col min="14335" max="14335" width="9.6640625" style="58" customWidth="1"/>
    <col min="14336" max="14336" width="9.44140625" style="58" customWidth="1"/>
    <col min="14337" max="14337" width="8.6640625" style="58" customWidth="1"/>
    <col min="14338" max="14339" width="9.44140625" style="58" customWidth="1"/>
    <col min="14340" max="14340" width="7.6640625" style="58" customWidth="1"/>
    <col min="14341" max="14341" width="8.88671875" style="58" customWidth="1"/>
    <col min="14342" max="14342" width="8.6640625" style="58" customWidth="1"/>
    <col min="14343" max="14343" width="7.6640625" style="58" customWidth="1"/>
    <col min="14344" max="14345" width="8.109375" style="58" customWidth="1"/>
    <col min="14346" max="14346" width="6.44140625" style="58" customWidth="1"/>
    <col min="14347" max="14348" width="7.44140625" style="58" customWidth="1"/>
    <col min="14349" max="14349" width="6.33203125" style="58" customWidth="1"/>
    <col min="14350" max="14350" width="7.6640625" style="58" customWidth="1"/>
    <col min="14351" max="14351" width="7.33203125" style="58" customWidth="1"/>
    <col min="14352" max="14352" width="7.5546875" style="58" customWidth="1"/>
    <col min="14353" max="14353" width="8.33203125" style="58" customWidth="1"/>
    <col min="14354" max="14354" width="9.33203125" style="58" customWidth="1"/>
    <col min="14355" max="14355" width="7.33203125" style="58" customWidth="1"/>
    <col min="14356" max="14357" width="9.109375" style="58" customWidth="1"/>
    <col min="14358" max="14358" width="8" style="58" customWidth="1"/>
    <col min="14359" max="14360" width="9.109375" style="58" customWidth="1"/>
    <col min="14361" max="14361" width="8" style="58" customWidth="1"/>
    <col min="14362" max="14362" width="9" style="58" customWidth="1"/>
    <col min="14363" max="14363" width="9.33203125" style="58" customWidth="1"/>
    <col min="14364" max="14364" width="6.88671875" style="58" customWidth="1"/>
    <col min="14365" max="14589" width="9.109375" style="58"/>
    <col min="14590" max="14590" width="19.33203125" style="58" customWidth="1"/>
    <col min="14591" max="14591" width="9.6640625" style="58" customWidth="1"/>
    <col min="14592" max="14592" width="9.44140625" style="58" customWidth="1"/>
    <col min="14593" max="14593" width="8.6640625" style="58" customWidth="1"/>
    <col min="14594" max="14595" width="9.44140625" style="58" customWidth="1"/>
    <col min="14596" max="14596" width="7.6640625" style="58" customWidth="1"/>
    <col min="14597" max="14597" width="8.88671875" style="58" customWidth="1"/>
    <col min="14598" max="14598" width="8.6640625" style="58" customWidth="1"/>
    <col min="14599" max="14599" width="7.6640625" style="58" customWidth="1"/>
    <col min="14600" max="14601" width="8.109375" style="58" customWidth="1"/>
    <col min="14602" max="14602" width="6.44140625" style="58" customWidth="1"/>
    <col min="14603" max="14604" width="7.44140625" style="58" customWidth="1"/>
    <col min="14605" max="14605" width="6.33203125" style="58" customWidth="1"/>
    <col min="14606" max="14606" width="7.6640625" style="58" customWidth="1"/>
    <col min="14607" max="14607" width="7.33203125" style="58" customWidth="1"/>
    <col min="14608" max="14608" width="7.5546875" style="58" customWidth="1"/>
    <col min="14609" max="14609" width="8.33203125" style="58" customWidth="1"/>
    <col min="14610" max="14610" width="9.33203125" style="58" customWidth="1"/>
    <col min="14611" max="14611" width="7.33203125" style="58" customWidth="1"/>
    <col min="14612" max="14613" width="9.109375" style="58" customWidth="1"/>
    <col min="14614" max="14614" width="8" style="58" customWidth="1"/>
    <col min="14615" max="14616" width="9.109375" style="58" customWidth="1"/>
    <col min="14617" max="14617" width="8" style="58" customWidth="1"/>
    <col min="14618" max="14618" width="9" style="58" customWidth="1"/>
    <col min="14619" max="14619" width="9.33203125" style="58" customWidth="1"/>
    <col min="14620" max="14620" width="6.88671875" style="58" customWidth="1"/>
    <col min="14621" max="14845" width="9.109375" style="58"/>
    <col min="14846" max="14846" width="19.33203125" style="58" customWidth="1"/>
    <col min="14847" max="14847" width="9.6640625" style="58" customWidth="1"/>
    <col min="14848" max="14848" width="9.44140625" style="58" customWidth="1"/>
    <col min="14849" max="14849" width="8.6640625" style="58" customWidth="1"/>
    <col min="14850" max="14851" width="9.44140625" style="58" customWidth="1"/>
    <col min="14852" max="14852" width="7.6640625" style="58" customWidth="1"/>
    <col min="14853" max="14853" width="8.88671875" style="58" customWidth="1"/>
    <col min="14854" max="14854" width="8.6640625" style="58" customWidth="1"/>
    <col min="14855" max="14855" width="7.6640625" style="58" customWidth="1"/>
    <col min="14856" max="14857" width="8.109375" style="58" customWidth="1"/>
    <col min="14858" max="14858" width="6.44140625" style="58" customWidth="1"/>
    <col min="14859" max="14860" width="7.44140625" style="58" customWidth="1"/>
    <col min="14861" max="14861" width="6.33203125" style="58" customWidth="1"/>
    <col min="14862" max="14862" width="7.6640625" style="58" customWidth="1"/>
    <col min="14863" max="14863" width="7.33203125" style="58" customWidth="1"/>
    <col min="14864" max="14864" width="7.5546875" style="58" customWidth="1"/>
    <col min="14865" max="14865" width="8.33203125" style="58" customWidth="1"/>
    <col min="14866" max="14866" width="9.33203125" style="58" customWidth="1"/>
    <col min="14867" max="14867" width="7.33203125" style="58" customWidth="1"/>
    <col min="14868" max="14869" width="9.109375" style="58" customWidth="1"/>
    <col min="14870" max="14870" width="8" style="58" customWidth="1"/>
    <col min="14871" max="14872" width="9.109375" style="58" customWidth="1"/>
    <col min="14873" max="14873" width="8" style="58" customWidth="1"/>
    <col min="14874" max="14874" width="9" style="58" customWidth="1"/>
    <col min="14875" max="14875" width="9.33203125" style="58" customWidth="1"/>
    <col min="14876" max="14876" width="6.88671875" style="58" customWidth="1"/>
    <col min="14877" max="15101" width="9.109375" style="58"/>
    <col min="15102" max="15102" width="19.33203125" style="58" customWidth="1"/>
    <col min="15103" max="15103" width="9.6640625" style="58" customWidth="1"/>
    <col min="15104" max="15104" width="9.44140625" style="58" customWidth="1"/>
    <col min="15105" max="15105" width="8.6640625" style="58" customWidth="1"/>
    <col min="15106" max="15107" width="9.44140625" style="58" customWidth="1"/>
    <col min="15108" max="15108" width="7.6640625" style="58" customWidth="1"/>
    <col min="15109" max="15109" width="8.88671875" style="58" customWidth="1"/>
    <col min="15110" max="15110" width="8.6640625" style="58" customWidth="1"/>
    <col min="15111" max="15111" width="7.6640625" style="58" customWidth="1"/>
    <col min="15112" max="15113" width="8.109375" style="58" customWidth="1"/>
    <col min="15114" max="15114" width="6.44140625" style="58" customWidth="1"/>
    <col min="15115" max="15116" width="7.44140625" style="58" customWidth="1"/>
    <col min="15117" max="15117" width="6.33203125" style="58" customWidth="1"/>
    <col min="15118" max="15118" width="7.6640625" style="58" customWidth="1"/>
    <col min="15119" max="15119" width="7.33203125" style="58" customWidth="1"/>
    <col min="15120" max="15120" width="7.5546875" style="58" customWidth="1"/>
    <col min="15121" max="15121" width="8.33203125" style="58" customWidth="1"/>
    <col min="15122" max="15122" width="9.33203125" style="58" customWidth="1"/>
    <col min="15123" max="15123" width="7.33203125" style="58" customWidth="1"/>
    <col min="15124" max="15125" width="9.109375" style="58" customWidth="1"/>
    <col min="15126" max="15126" width="8" style="58" customWidth="1"/>
    <col min="15127" max="15128" width="9.109375" style="58" customWidth="1"/>
    <col min="15129" max="15129" width="8" style="58" customWidth="1"/>
    <col min="15130" max="15130" width="9" style="58" customWidth="1"/>
    <col min="15131" max="15131" width="9.33203125" style="58" customWidth="1"/>
    <col min="15132" max="15132" width="6.88671875" style="58" customWidth="1"/>
    <col min="15133" max="15357" width="9.109375" style="58"/>
    <col min="15358" max="15358" width="19.33203125" style="58" customWidth="1"/>
    <col min="15359" max="15359" width="9.6640625" style="58" customWidth="1"/>
    <col min="15360" max="15360" width="9.44140625" style="58" customWidth="1"/>
    <col min="15361" max="15361" width="8.6640625" style="58" customWidth="1"/>
    <col min="15362" max="15363" width="9.44140625" style="58" customWidth="1"/>
    <col min="15364" max="15364" width="7.6640625" style="58" customWidth="1"/>
    <col min="15365" max="15365" width="8.88671875" style="58" customWidth="1"/>
    <col min="15366" max="15366" width="8.6640625" style="58" customWidth="1"/>
    <col min="15367" max="15367" width="7.6640625" style="58" customWidth="1"/>
    <col min="15368" max="15369" width="8.109375" style="58" customWidth="1"/>
    <col min="15370" max="15370" width="6.44140625" style="58" customWidth="1"/>
    <col min="15371" max="15372" width="7.44140625" style="58" customWidth="1"/>
    <col min="15373" max="15373" width="6.33203125" style="58" customWidth="1"/>
    <col min="15374" max="15374" width="7.6640625" style="58" customWidth="1"/>
    <col min="15375" max="15375" width="7.33203125" style="58" customWidth="1"/>
    <col min="15376" max="15376" width="7.5546875" style="58" customWidth="1"/>
    <col min="15377" max="15377" width="8.33203125" style="58" customWidth="1"/>
    <col min="15378" max="15378" width="9.33203125" style="58" customWidth="1"/>
    <col min="15379" max="15379" width="7.33203125" style="58" customWidth="1"/>
    <col min="15380" max="15381" width="9.109375" style="58" customWidth="1"/>
    <col min="15382" max="15382" width="8" style="58" customWidth="1"/>
    <col min="15383" max="15384" width="9.109375" style="58" customWidth="1"/>
    <col min="15385" max="15385" width="8" style="58" customWidth="1"/>
    <col min="15386" max="15386" width="9" style="58" customWidth="1"/>
    <col min="15387" max="15387" width="9.33203125" style="58" customWidth="1"/>
    <col min="15388" max="15388" width="6.88671875" style="58" customWidth="1"/>
    <col min="15389" max="15613" width="9.109375" style="58"/>
    <col min="15614" max="15614" width="19.33203125" style="58" customWidth="1"/>
    <col min="15615" max="15615" width="9.6640625" style="58" customWidth="1"/>
    <col min="15616" max="15616" width="9.44140625" style="58" customWidth="1"/>
    <col min="15617" max="15617" width="8.6640625" style="58" customWidth="1"/>
    <col min="15618" max="15619" width="9.44140625" style="58" customWidth="1"/>
    <col min="15620" max="15620" width="7.6640625" style="58" customWidth="1"/>
    <col min="15621" max="15621" width="8.88671875" style="58" customWidth="1"/>
    <col min="15622" max="15622" width="8.6640625" style="58" customWidth="1"/>
    <col min="15623" max="15623" width="7.6640625" style="58" customWidth="1"/>
    <col min="15624" max="15625" width="8.109375" style="58" customWidth="1"/>
    <col min="15626" max="15626" width="6.44140625" style="58" customWidth="1"/>
    <col min="15627" max="15628" width="7.44140625" style="58" customWidth="1"/>
    <col min="15629" max="15629" width="6.33203125" style="58" customWidth="1"/>
    <col min="15630" max="15630" width="7.6640625" style="58" customWidth="1"/>
    <col min="15631" max="15631" width="7.33203125" style="58" customWidth="1"/>
    <col min="15632" max="15632" width="7.5546875" style="58" customWidth="1"/>
    <col min="15633" max="15633" width="8.33203125" style="58" customWidth="1"/>
    <col min="15634" max="15634" width="9.33203125" style="58" customWidth="1"/>
    <col min="15635" max="15635" width="7.33203125" style="58" customWidth="1"/>
    <col min="15636" max="15637" width="9.109375" style="58" customWidth="1"/>
    <col min="15638" max="15638" width="8" style="58" customWidth="1"/>
    <col min="15639" max="15640" width="9.109375" style="58" customWidth="1"/>
    <col min="15641" max="15641" width="8" style="58" customWidth="1"/>
    <col min="15642" max="15642" width="9" style="58" customWidth="1"/>
    <col min="15643" max="15643" width="9.33203125" style="58" customWidth="1"/>
    <col min="15644" max="15644" width="6.88671875" style="58" customWidth="1"/>
    <col min="15645" max="15869" width="9.109375" style="58"/>
    <col min="15870" max="15870" width="19.33203125" style="58" customWidth="1"/>
    <col min="15871" max="15871" width="9.6640625" style="58" customWidth="1"/>
    <col min="15872" max="15872" width="9.44140625" style="58" customWidth="1"/>
    <col min="15873" max="15873" width="8.6640625" style="58" customWidth="1"/>
    <col min="15874" max="15875" width="9.44140625" style="58" customWidth="1"/>
    <col min="15876" max="15876" width="7.6640625" style="58" customWidth="1"/>
    <col min="15877" max="15877" width="8.88671875" style="58" customWidth="1"/>
    <col min="15878" max="15878" width="8.6640625" style="58" customWidth="1"/>
    <col min="15879" max="15879" width="7.6640625" style="58" customWidth="1"/>
    <col min="15880" max="15881" width="8.109375" style="58" customWidth="1"/>
    <col min="15882" max="15882" width="6.44140625" style="58" customWidth="1"/>
    <col min="15883" max="15884" width="7.44140625" style="58" customWidth="1"/>
    <col min="15885" max="15885" width="6.33203125" style="58" customWidth="1"/>
    <col min="15886" max="15886" width="7.6640625" style="58" customWidth="1"/>
    <col min="15887" max="15887" width="7.33203125" style="58" customWidth="1"/>
    <col min="15888" max="15888" width="7.5546875" style="58" customWidth="1"/>
    <col min="15889" max="15889" width="8.33203125" style="58" customWidth="1"/>
    <col min="15890" max="15890" width="9.33203125" style="58" customWidth="1"/>
    <col min="15891" max="15891" width="7.33203125" style="58" customWidth="1"/>
    <col min="15892" max="15893" width="9.109375" style="58" customWidth="1"/>
    <col min="15894" max="15894" width="8" style="58" customWidth="1"/>
    <col min="15895" max="15896" width="9.109375" style="58" customWidth="1"/>
    <col min="15897" max="15897" width="8" style="58" customWidth="1"/>
    <col min="15898" max="15898" width="9" style="58" customWidth="1"/>
    <col min="15899" max="15899" width="9.33203125" style="58" customWidth="1"/>
    <col min="15900" max="15900" width="6.88671875" style="58" customWidth="1"/>
    <col min="15901" max="16125" width="9.109375" style="58"/>
    <col min="16126" max="16126" width="19.33203125" style="58" customWidth="1"/>
    <col min="16127" max="16127" width="9.6640625" style="58" customWidth="1"/>
    <col min="16128" max="16128" width="9.44140625" style="58" customWidth="1"/>
    <col min="16129" max="16129" width="8.6640625" style="58" customWidth="1"/>
    <col min="16130" max="16131" width="9.44140625" style="58" customWidth="1"/>
    <col min="16132" max="16132" width="7.6640625" style="58" customWidth="1"/>
    <col min="16133" max="16133" width="8.88671875" style="58" customWidth="1"/>
    <col min="16134" max="16134" width="8.6640625" style="58" customWidth="1"/>
    <col min="16135" max="16135" width="7.6640625" style="58" customWidth="1"/>
    <col min="16136" max="16137" width="8.109375" style="58" customWidth="1"/>
    <col min="16138" max="16138" width="6.44140625" style="58" customWidth="1"/>
    <col min="16139" max="16140" width="7.44140625" style="58" customWidth="1"/>
    <col min="16141" max="16141" width="6.33203125" style="58" customWidth="1"/>
    <col min="16142" max="16142" width="7.6640625" style="58" customWidth="1"/>
    <col min="16143" max="16143" width="7.33203125" style="58" customWidth="1"/>
    <col min="16144" max="16144" width="7.5546875" style="58" customWidth="1"/>
    <col min="16145" max="16145" width="8.33203125" style="58" customWidth="1"/>
    <col min="16146" max="16146" width="9.33203125" style="58" customWidth="1"/>
    <col min="16147" max="16147" width="7.33203125" style="58" customWidth="1"/>
    <col min="16148" max="16149" width="9.109375" style="58" customWidth="1"/>
    <col min="16150" max="16150" width="8" style="58" customWidth="1"/>
    <col min="16151" max="16152" width="9.109375" style="58" customWidth="1"/>
    <col min="16153" max="16153" width="8" style="58" customWidth="1"/>
    <col min="16154" max="16154" width="9" style="58" customWidth="1"/>
    <col min="16155" max="16155" width="9.33203125" style="58" customWidth="1"/>
    <col min="16156" max="16156" width="6.88671875" style="58" customWidth="1"/>
    <col min="16157" max="16384" width="9.109375" style="58"/>
  </cols>
  <sheetData>
    <row r="1" spans="1:29" ht="6" customHeight="1"/>
    <row r="2" spans="1:29" s="46" customFormat="1" ht="35.25" customHeight="1">
      <c r="A2" s="121"/>
      <c r="B2" s="352" t="s">
        <v>138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42"/>
      <c r="R2" s="42"/>
      <c r="S2" s="42"/>
      <c r="T2" s="42"/>
      <c r="U2" s="42"/>
      <c r="V2" s="42"/>
      <c r="W2" s="43"/>
      <c r="X2" s="43"/>
      <c r="Y2" s="43"/>
      <c r="AB2" s="147" t="s">
        <v>35</v>
      </c>
    </row>
    <row r="3" spans="1:29" s="46" customFormat="1" ht="11.4" customHeight="1">
      <c r="E3" s="67"/>
      <c r="F3" s="67"/>
      <c r="G3" s="67"/>
      <c r="H3" s="67"/>
      <c r="I3" s="67"/>
      <c r="J3" s="67"/>
      <c r="K3" s="67"/>
      <c r="M3" s="148"/>
      <c r="N3" s="67"/>
      <c r="O3" s="67"/>
      <c r="P3" s="48"/>
      <c r="Q3" s="67"/>
      <c r="R3" s="67"/>
      <c r="S3" s="67"/>
      <c r="T3" s="67"/>
      <c r="U3" s="67"/>
      <c r="V3" s="67"/>
      <c r="W3" s="67"/>
      <c r="X3" s="149"/>
      <c r="Y3" s="102"/>
      <c r="AB3" s="48"/>
    </row>
    <row r="4" spans="1:29" s="69" customFormat="1" ht="21.75" customHeight="1">
      <c r="A4" s="307"/>
      <c r="B4" s="319" t="s">
        <v>19</v>
      </c>
      <c r="C4" s="320"/>
      <c r="D4" s="321"/>
      <c r="E4" s="319" t="s">
        <v>33</v>
      </c>
      <c r="F4" s="320"/>
      <c r="G4" s="321"/>
      <c r="H4" s="328" t="s">
        <v>48</v>
      </c>
      <c r="I4" s="328"/>
      <c r="J4" s="328"/>
      <c r="K4" s="319" t="s">
        <v>27</v>
      </c>
      <c r="L4" s="320"/>
      <c r="M4" s="321"/>
      <c r="N4" s="373" t="s">
        <v>34</v>
      </c>
      <c r="O4" s="374"/>
      <c r="P4" s="375"/>
      <c r="Q4" s="319" t="s">
        <v>22</v>
      </c>
      <c r="R4" s="320"/>
      <c r="S4" s="321"/>
      <c r="T4" s="319" t="s">
        <v>28</v>
      </c>
      <c r="U4" s="320"/>
      <c r="V4" s="321"/>
      <c r="W4" s="329" t="s">
        <v>30</v>
      </c>
      <c r="X4" s="330"/>
      <c r="Y4" s="331"/>
      <c r="Z4" s="319" t="s">
        <v>29</v>
      </c>
      <c r="AA4" s="320"/>
      <c r="AB4" s="321"/>
    </row>
    <row r="5" spans="1:29" s="70" customFormat="1" ht="25.5" customHeight="1">
      <c r="A5" s="308"/>
      <c r="B5" s="322"/>
      <c r="C5" s="323"/>
      <c r="D5" s="324"/>
      <c r="E5" s="322"/>
      <c r="F5" s="323"/>
      <c r="G5" s="324"/>
      <c r="H5" s="328"/>
      <c r="I5" s="328"/>
      <c r="J5" s="328"/>
      <c r="K5" s="323"/>
      <c r="L5" s="323"/>
      <c r="M5" s="324"/>
      <c r="N5" s="376"/>
      <c r="O5" s="377"/>
      <c r="P5" s="378"/>
      <c r="Q5" s="322"/>
      <c r="R5" s="323"/>
      <c r="S5" s="324"/>
      <c r="T5" s="322"/>
      <c r="U5" s="323"/>
      <c r="V5" s="324"/>
      <c r="W5" s="332"/>
      <c r="X5" s="333"/>
      <c r="Y5" s="334"/>
      <c r="Z5" s="322"/>
      <c r="AA5" s="323"/>
      <c r="AB5" s="324"/>
    </row>
    <row r="6" spans="1:29" s="70" customFormat="1" ht="9" customHeight="1">
      <c r="A6" s="308"/>
      <c r="B6" s="325"/>
      <c r="C6" s="326"/>
      <c r="D6" s="327"/>
      <c r="E6" s="325"/>
      <c r="F6" s="326"/>
      <c r="G6" s="327"/>
      <c r="H6" s="328"/>
      <c r="I6" s="328"/>
      <c r="J6" s="328"/>
      <c r="K6" s="326"/>
      <c r="L6" s="326"/>
      <c r="M6" s="327"/>
      <c r="N6" s="379"/>
      <c r="O6" s="380"/>
      <c r="P6" s="381"/>
      <c r="Q6" s="325"/>
      <c r="R6" s="326"/>
      <c r="S6" s="327"/>
      <c r="T6" s="325"/>
      <c r="U6" s="326"/>
      <c r="V6" s="327"/>
      <c r="W6" s="335"/>
      <c r="X6" s="336"/>
      <c r="Y6" s="337"/>
      <c r="Z6" s="325"/>
      <c r="AA6" s="326"/>
      <c r="AB6" s="327"/>
    </row>
    <row r="7" spans="1:29" s="49" customFormat="1" ht="26.25" customHeight="1">
      <c r="A7" s="309"/>
      <c r="B7" s="150">
        <v>2020</v>
      </c>
      <c r="C7" s="150">
        <v>2021</v>
      </c>
      <c r="D7" s="151" t="s">
        <v>3</v>
      </c>
      <c r="E7" s="150">
        <v>2020</v>
      </c>
      <c r="F7" s="150">
        <v>2021</v>
      </c>
      <c r="G7" s="151" t="s">
        <v>3</v>
      </c>
      <c r="H7" s="150">
        <v>2020</v>
      </c>
      <c r="I7" s="150">
        <v>2021</v>
      </c>
      <c r="J7" s="151" t="s">
        <v>3</v>
      </c>
      <c r="K7" s="150">
        <v>2020</v>
      </c>
      <c r="L7" s="150">
        <v>2021</v>
      </c>
      <c r="M7" s="151" t="s">
        <v>3</v>
      </c>
      <c r="N7" s="150">
        <v>2020</v>
      </c>
      <c r="O7" s="150">
        <v>2021</v>
      </c>
      <c r="P7" s="151" t="s">
        <v>3</v>
      </c>
      <c r="Q7" s="150">
        <v>2020</v>
      </c>
      <c r="R7" s="150">
        <v>2021</v>
      </c>
      <c r="S7" s="151" t="s">
        <v>3</v>
      </c>
      <c r="T7" s="150">
        <v>2020</v>
      </c>
      <c r="U7" s="150">
        <v>2021</v>
      </c>
      <c r="V7" s="151" t="s">
        <v>3</v>
      </c>
      <c r="W7" s="150">
        <v>2020</v>
      </c>
      <c r="X7" s="150">
        <v>2021</v>
      </c>
      <c r="Y7" s="151" t="s">
        <v>3</v>
      </c>
      <c r="Z7" s="150">
        <v>2020</v>
      </c>
      <c r="AA7" s="150">
        <v>2021</v>
      </c>
      <c r="AB7" s="151" t="s">
        <v>3</v>
      </c>
    </row>
    <row r="8" spans="1:29" s="53" customFormat="1" ht="12" customHeight="1">
      <c r="A8" s="52" t="s">
        <v>9</v>
      </c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  <c r="T8" s="52">
        <v>19</v>
      </c>
      <c r="U8" s="52">
        <v>20</v>
      </c>
      <c r="V8" s="52">
        <v>21</v>
      </c>
      <c r="W8" s="52">
        <v>22</v>
      </c>
      <c r="X8" s="52">
        <v>23</v>
      </c>
      <c r="Y8" s="52">
        <v>24</v>
      </c>
      <c r="Z8" s="52">
        <v>25</v>
      </c>
      <c r="AA8" s="52">
        <v>26</v>
      </c>
      <c r="AB8" s="52">
        <v>27</v>
      </c>
    </row>
    <row r="9" spans="1:29" s="55" customFormat="1" ht="24" customHeight="1">
      <c r="A9" s="73" t="s">
        <v>66</v>
      </c>
      <c r="B9" s="251">
        <v>47501</v>
      </c>
      <c r="C9" s="251">
        <v>44733</v>
      </c>
      <c r="D9" s="252">
        <v>94.172754257805096</v>
      </c>
      <c r="E9" s="163">
        <v>26993</v>
      </c>
      <c r="F9" s="163">
        <v>25535</v>
      </c>
      <c r="G9" s="273">
        <v>94.598599636942922</v>
      </c>
      <c r="H9" s="163">
        <v>16379</v>
      </c>
      <c r="I9" s="163">
        <v>13354</v>
      </c>
      <c r="J9" s="273">
        <v>81.531229012760235</v>
      </c>
      <c r="K9" s="163">
        <v>3083</v>
      </c>
      <c r="L9" s="163">
        <v>3640</v>
      </c>
      <c r="M9" s="273">
        <v>118.06681803438211</v>
      </c>
      <c r="N9" s="163">
        <v>2037</v>
      </c>
      <c r="O9" s="163">
        <v>1111</v>
      </c>
      <c r="P9" s="273">
        <v>54.540991654393714</v>
      </c>
      <c r="Q9" s="163">
        <v>25347</v>
      </c>
      <c r="R9" s="163">
        <v>23675</v>
      </c>
      <c r="S9" s="273">
        <v>93.40355860654121</v>
      </c>
      <c r="T9" s="163">
        <v>24747</v>
      </c>
      <c r="U9" s="163">
        <v>5400</v>
      </c>
      <c r="V9" s="273">
        <v>21.820826766880835</v>
      </c>
      <c r="W9" s="163">
        <v>7606</v>
      </c>
      <c r="X9" s="236">
        <v>4588</v>
      </c>
      <c r="Y9" s="237">
        <v>60.320799368919275</v>
      </c>
      <c r="Z9" s="226">
        <v>6863</v>
      </c>
      <c r="AA9" s="226">
        <v>4118</v>
      </c>
      <c r="AB9" s="228">
        <v>60.002914177473407</v>
      </c>
    </row>
    <row r="10" spans="1:29" ht="18" customHeight="1">
      <c r="A10" s="152" t="s">
        <v>67</v>
      </c>
      <c r="B10" s="235">
        <v>1762</v>
      </c>
      <c r="C10" s="229">
        <v>1639</v>
      </c>
      <c r="D10" s="230">
        <v>93.019296254256517</v>
      </c>
      <c r="E10" s="164">
        <v>1442</v>
      </c>
      <c r="F10" s="164">
        <v>1358</v>
      </c>
      <c r="G10" s="274">
        <v>94.174757281553397</v>
      </c>
      <c r="H10" s="164">
        <v>615</v>
      </c>
      <c r="I10" s="165">
        <v>670</v>
      </c>
      <c r="J10" s="274">
        <v>108.9430894308943</v>
      </c>
      <c r="K10" s="164">
        <v>30</v>
      </c>
      <c r="L10" s="164">
        <v>129</v>
      </c>
      <c r="M10" s="274">
        <v>430</v>
      </c>
      <c r="N10" s="164">
        <v>201</v>
      </c>
      <c r="O10" s="164">
        <v>28</v>
      </c>
      <c r="P10" s="274">
        <v>13.930348258706468</v>
      </c>
      <c r="Q10" s="164">
        <v>1140</v>
      </c>
      <c r="R10" s="165">
        <v>1115</v>
      </c>
      <c r="S10" s="274">
        <v>97.807017543859658</v>
      </c>
      <c r="T10" s="164">
        <v>654</v>
      </c>
      <c r="U10" s="164">
        <v>379</v>
      </c>
      <c r="V10" s="274">
        <v>57.951070336391439</v>
      </c>
      <c r="W10" s="164">
        <v>483</v>
      </c>
      <c r="X10" s="231">
        <v>332</v>
      </c>
      <c r="Y10" s="232">
        <v>68.737060041407872</v>
      </c>
      <c r="Z10" s="231">
        <v>446</v>
      </c>
      <c r="AA10" s="231">
        <v>317</v>
      </c>
      <c r="AB10" s="233">
        <v>71.076233183856502</v>
      </c>
      <c r="AC10" s="55"/>
    </row>
    <row r="11" spans="1:29" ht="18" customHeight="1">
      <c r="A11" s="152" t="s">
        <v>68</v>
      </c>
      <c r="B11" s="235">
        <v>1726</v>
      </c>
      <c r="C11" s="229">
        <v>1688</v>
      </c>
      <c r="D11" s="230">
        <v>97.798377752027804</v>
      </c>
      <c r="E11" s="164">
        <v>1184</v>
      </c>
      <c r="F11" s="164">
        <v>1169</v>
      </c>
      <c r="G11" s="274">
        <v>98.733108108108098</v>
      </c>
      <c r="H11" s="164">
        <v>666</v>
      </c>
      <c r="I11" s="165">
        <v>570</v>
      </c>
      <c r="J11" s="274">
        <v>85.585585585585591</v>
      </c>
      <c r="K11" s="164">
        <v>166</v>
      </c>
      <c r="L11" s="164">
        <v>185</v>
      </c>
      <c r="M11" s="274">
        <v>111.44578313253012</v>
      </c>
      <c r="N11" s="164">
        <v>112</v>
      </c>
      <c r="O11" s="164">
        <v>51</v>
      </c>
      <c r="P11" s="274">
        <v>45.535714285714285</v>
      </c>
      <c r="Q11" s="164">
        <v>1032</v>
      </c>
      <c r="R11" s="165">
        <v>973</v>
      </c>
      <c r="S11" s="274">
        <v>94.282945736434115</v>
      </c>
      <c r="T11" s="164">
        <v>702</v>
      </c>
      <c r="U11" s="164">
        <v>272</v>
      </c>
      <c r="V11" s="274">
        <v>38.746438746438741</v>
      </c>
      <c r="W11" s="164">
        <v>271</v>
      </c>
      <c r="X11" s="231">
        <v>244</v>
      </c>
      <c r="Y11" s="232">
        <v>90.036900369003689</v>
      </c>
      <c r="Z11" s="231">
        <v>253</v>
      </c>
      <c r="AA11" s="231">
        <v>236</v>
      </c>
      <c r="AB11" s="233">
        <v>93.280632411067202</v>
      </c>
      <c r="AC11" s="55"/>
    </row>
    <row r="12" spans="1:29" ht="18" customHeight="1">
      <c r="A12" s="152" t="s">
        <v>69</v>
      </c>
      <c r="B12" s="235">
        <v>2197</v>
      </c>
      <c r="C12" s="229">
        <v>2224</v>
      </c>
      <c r="D12" s="230">
        <v>101.22894856622666</v>
      </c>
      <c r="E12" s="164">
        <v>834</v>
      </c>
      <c r="F12" s="164">
        <v>815</v>
      </c>
      <c r="G12" s="274">
        <v>97.721822541966432</v>
      </c>
      <c r="H12" s="164">
        <v>424</v>
      </c>
      <c r="I12" s="165">
        <v>240</v>
      </c>
      <c r="J12" s="274">
        <v>56.60377358490566</v>
      </c>
      <c r="K12" s="164">
        <v>119</v>
      </c>
      <c r="L12" s="164">
        <v>106</v>
      </c>
      <c r="M12" s="274">
        <v>89.075630252100851</v>
      </c>
      <c r="N12" s="164">
        <v>48</v>
      </c>
      <c r="O12" s="164">
        <v>42</v>
      </c>
      <c r="P12" s="274">
        <v>87.5</v>
      </c>
      <c r="Q12" s="164">
        <v>826</v>
      </c>
      <c r="R12" s="165">
        <v>786</v>
      </c>
      <c r="S12" s="274">
        <v>95.157384987893465</v>
      </c>
      <c r="T12" s="164">
        <v>1524</v>
      </c>
      <c r="U12" s="164">
        <v>249</v>
      </c>
      <c r="V12" s="274">
        <v>16.338582677165352</v>
      </c>
      <c r="W12" s="164">
        <v>240</v>
      </c>
      <c r="X12" s="231">
        <v>163</v>
      </c>
      <c r="Y12" s="232">
        <v>67.916666666666671</v>
      </c>
      <c r="Z12" s="231">
        <v>200</v>
      </c>
      <c r="AA12" s="231">
        <v>122</v>
      </c>
      <c r="AB12" s="233">
        <v>61</v>
      </c>
      <c r="AC12" s="55"/>
    </row>
    <row r="13" spans="1:29" ht="18" customHeight="1">
      <c r="A13" s="152" t="s">
        <v>70</v>
      </c>
      <c r="B13" s="235">
        <v>2915</v>
      </c>
      <c r="C13" s="229">
        <v>2844</v>
      </c>
      <c r="D13" s="230">
        <v>97.564322469982841</v>
      </c>
      <c r="E13" s="164">
        <v>1069</v>
      </c>
      <c r="F13" s="164">
        <v>1079</v>
      </c>
      <c r="G13" s="274">
        <v>100.93545369504209</v>
      </c>
      <c r="H13" s="164">
        <v>904</v>
      </c>
      <c r="I13" s="165">
        <v>605</v>
      </c>
      <c r="J13" s="274">
        <v>66.924778761061944</v>
      </c>
      <c r="K13" s="164">
        <v>125</v>
      </c>
      <c r="L13" s="164">
        <v>134</v>
      </c>
      <c r="M13" s="274">
        <v>107.2</v>
      </c>
      <c r="N13" s="164">
        <v>73</v>
      </c>
      <c r="O13" s="164">
        <v>29</v>
      </c>
      <c r="P13" s="274">
        <v>39.726027397260275</v>
      </c>
      <c r="Q13" s="164">
        <v>985</v>
      </c>
      <c r="R13" s="165">
        <v>959</v>
      </c>
      <c r="S13" s="274">
        <v>97.36040609137055</v>
      </c>
      <c r="T13" s="164">
        <v>2070</v>
      </c>
      <c r="U13" s="164">
        <v>263</v>
      </c>
      <c r="V13" s="274">
        <v>12.705314009661835</v>
      </c>
      <c r="W13" s="164">
        <v>322</v>
      </c>
      <c r="X13" s="231">
        <v>193</v>
      </c>
      <c r="Y13" s="232">
        <v>59.937888198757761</v>
      </c>
      <c r="Z13" s="231">
        <v>306</v>
      </c>
      <c r="AA13" s="231">
        <v>188</v>
      </c>
      <c r="AB13" s="233">
        <v>61.437908496732028</v>
      </c>
      <c r="AC13" s="55"/>
    </row>
    <row r="14" spans="1:29" ht="18" customHeight="1">
      <c r="A14" s="152" t="s">
        <v>71</v>
      </c>
      <c r="B14" s="235">
        <v>2844</v>
      </c>
      <c r="C14" s="229">
        <v>2653</v>
      </c>
      <c r="D14" s="230">
        <v>93.284106891701825</v>
      </c>
      <c r="E14" s="164">
        <v>794</v>
      </c>
      <c r="F14" s="164">
        <v>829</v>
      </c>
      <c r="G14" s="274">
        <v>104.40806045340049</v>
      </c>
      <c r="H14" s="164">
        <v>570</v>
      </c>
      <c r="I14" s="165">
        <v>452</v>
      </c>
      <c r="J14" s="274">
        <v>79.298245614035096</v>
      </c>
      <c r="K14" s="164">
        <v>65</v>
      </c>
      <c r="L14" s="164">
        <v>49</v>
      </c>
      <c r="M14" s="274">
        <v>75.384615384615387</v>
      </c>
      <c r="N14" s="164">
        <v>31</v>
      </c>
      <c r="O14" s="164">
        <v>6</v>
      </c>
      <c r="P14" s="274">
        <v>19.35483870967742</v>
      </c>
      <c r="Q14" s="164">
        <v>778</v>
      </c>
      <c r="R14" s="165">
        <v>787</v>
      </c>
      <c r="S14" s="274">
        <v>101.15681233933162</v>
      </c>
      <c r="T14" s="164">
        <v>2053</v>
      </c>
      <c r="U14" s="164">
        <v>161</v>
      </c>
      <c r="V14" s="274">
        <v>7.84218217243059</v>
      </c>
      <c r="W14" s="164">
        <v>276</v>
      </c>
      <c r="X14" s="231">
        <v>135</v>
      </c>
      <c r="Y14" s="232">
        <v>48.913043478260867</v>
      </c>
      <c r="Z14" s="231">
        <v>231</v>
      </c>
      <c r="AA14" s="231">
        <v>104</v>
      </c>
      <c r="AB14" s="233">
        <v>45.021645021645021</v>
      </c>
      <c r="AC14" s="55"/>
    </row>
    <row r="15" spans="1:29" ht="18" customHeight="1">
      <c r="A15" s="152" t="s">
        <v>72</v>
      </c>
      <c r="B15" s="235">
        <v>1482</v>
      </c>
      <c r="C15" s="229">
        <v>1422</v>
      </c>
      <c r="D15" s="230">
        <v>95.951417004048579</v>
      </c>
      <c r="E15" s="164">
        <v>872</v>
      </c>
      <c r="F15" s="164">
        <v>892</v>
      </c>
      <c r="G15" s="274">
        <v>102.29357798165137</v>
      </c>
      <c r="H15" s="164">
        <v>823</v>
      </c>
      <c r="I15" s="165">
        <v>439</v>
      </c>
      <c r="J15" s="274">
        <v>53.341433778857841</v>
      </c>
      <c r="K15" s="164">
        <v>263</v>
      </c>
      <c r="L15" s="164">
        <v>212</v>
      </c>
      <c r="M15" s="274">
        <v>80.608365019011401</v>
      </c>
      <c r="N15" s="164">
        <v>18</v>
      </c>
      <c r="O15" s="164">
        <v>0</v>
      </c>
      <c r="P15" s="274">
        <v>0</v>
      </c>
      <c r="Q15" s="164">
        <v>848</v>
      </c>
      <c r="R15" s="165">
        <v>850</v>
      </c>
      <c r="S15" s="274">
        <v>100.23584905660377</v>
      </c>
      <c r="T15" s="164">
        <v>674</v>
      </c>
      <c r="U15" s="164">
        <v>152</v>
      </c>
      <c r="V15" s="274">
        <v>22.551928783382788</v>
      </c>
      <c r="W15" s="164">
        <v>160</v>
      </c>
      <c r="X15" s="231">
        <v>132</v>
      </c>
      <c r="Y15" s="232">
        <v>82.5</v>
      </c>
      <c r="Z15" s="231">
        <v>138</v>
      </c>
      <c r="AA15" s="231">
        <v>122</v>
      </c>
      <c r="AB15" s="233">
        <v>88.405797101449281</v>
      </c>
      <c r="AC15" s="55"/>
    </row>
    <row r="16" spans="1:29" ht="18" customHeight="1">
      <c r="A16" s="152" t="s">
        <v>73</v>
      </c>
      <c r="B16" s="235">
        <v>2243</v>
      </c>
      <c r="C16" s="229">
        <v>2015</v>
      </c>
      <c r="D16" s="230">
        <v>89.83504235399019</v>
      </c>
      <c r="E16" s="164">
        <v>1070</v>
      </c>
      <c r="F16" s="164">
        <v>902</v>
      </c>
      <c r="G16" s="274">
        <v>84.299065420560751</v>
      </c>
      <c r="H16" s="164">
        <v>732</v>
      </c>
      <c r="I16" s="165">
        <v>467</v>
      </c>
      <c r="J16" s="274">
        <v>63.797814207650269</v>
      </c>
      <c r="K16" s="164">
        <v>155</v>
      </c>
      <c r="L16" s="164">
        <v>103</v>
      </c>
      <c r="M16" s="274">
        <v>66.451612903225808</v>
      </c>
      <c r="N16" s="164">
        <v>119</v>
      </c>
      <c r="O16" s="164">
        <v>28</v>
      </c>
      <c r="P16" s="274">
        <v>23.52941176470588</v>
      </c>
      <c r="Q16" s="164">
        <v>1049</v>
      </c>
      <c r="R16" s="165">
        <v>869</v>
      </c>
      <c r="S16" s="274">
        <v>82.840800762631076</v>
      </c>
      <c r="T16" s="164">
        <v>1354</v>
      </c>
      <c r="U16" s="164">
        <v>201</v>
      </c>
      <c r="V16" s="274">
        <v>14.844903988183161</v>
      </c>
      <c r="W16" s="164">
        <v>349</v>
      </c>
      <c r="X16" s="231">
        <v>170</v>
      </c>
      <c r="Y16" s="232">
        <v>48.710601719197712</v>
      </c>
      <c r="Z16" s="231">
        <v>314</v>
      </c>
      <c r="AA16" s="231">
        <v>150</v>
      </c>
      <c r="AB16" s="233">
        <v>47.770700636942678</v>
      </c>
      <c r="AC16" s="55"/>
    </row>
    <row r="17" spans="1:29" ht="18" customHeight="1">
      <c r="A17" s="152" t="s">
        <v>74</v>
      </c>
      <c r="B17" s="235">
        <v>1327</v>
      </c>
      <c r="C17" s="229">
        <v>1372</v>
      </c>
      <c r="D17" s="230">
        <v>103.39110776186888</v>
      </c>
      <c r="E17" s="164">
        <v>889</v>
      </c>
      <c r="F17" s="164">
        <v>894</v>
      </c>
      <c r="G17" s="274">
        <v>100.56242969628796</v>
      </c>
      <c r="H17" s="164">
        <v>388</v>
      </c>
      <c r="I17" s="165">
        <v>405</v>
      </c>
      <c r="J17" s="274">
        <v>104.38144329896907</v>
      </c>
      <c r="K17" s="164">
        <v>68</v>
      </c>
      <c r="L17" s="164">
        <v>134</v>
      </c>
      <c r="M17" s="274">
        <v>197.05882352941177</v>
      </c>
      <c r="N17" s="164">
        <v>89</v>
      </c>
      <c r="O17" s="164">
        <v>50</v>
      </c>
      <c r="P17" s="274">
        <v>56.17977528089888</v>
      </c>
      <c r="Q17" s="164">
        <v>834</v>
      </c>
      <c r="R17" s="165">
        <v>833</v>
      </c>
      <c r="S17" s="274">
        <v>99.880095923261393</v>
      </c>
      <c r="T17" s="164">
        <v>721</v>
      </c>
      <c r="U17" s="164">
        <v>213</v>
      </c>
      <c r="V17" s="274">
        <v>29.542302357836338</v>
      </c>
      <c r="W17" s="164">
        <v>283</v>
      </c>
      <c r="X17" s="231">
        <v>188</v>
      </c>
      <c r="Y17" s="232">
        <v>66.431095406360413</v>
      </c>
      <c r="Z17" s="231">
        <v>244</v>
      </c>
      <c r="AA17" s="231">
        <v>172</v>
      </c>
      <c r="AB17" s="233">
        <v>70.491803278688522</v>
      </c>
      <c r="AC17" s="55"/>
    </row>
    <row r="18" spans="1:29" ht="18" customHeight="1">
      <c r="A18" s="152" t="s">
        <v>75</v>
      </c>
      <c r="B18" s="235">
        <v>1279</v>
      </c>
      <c r="C18" s="229">
        <v>1118</v>
      </c>
      <c r="D18" s="230">
        <v>87.412040656763097</v>
      </c>
      <c r="E18" s="164">
        <v>995</v>
      </c>
      <c r="F18" s="164">
        <v>991</v>
      </c>
      <c r="G18" s="274">
        <v>99.597989949748751</v>
      </c>
      <c r="H18" s="164">
        <v>528</v>
      </c>
      <c r="I18" s="165">
        <v>479</v>
      </c>
      <c r="J18" s="274">
        <v>90.719696969696969</v>
      </c>
      <c r="K18" s="164">
        <v>102</v>
      </c>
      <c r="L18" s="164">
        <v>142</v>
      </c>
      <c r="M18" s="274">
        <v>139.21568627450981</v>
      </c>
      <c r="N18" s="164">
        <v>45</v>
      </c>
      <c r="O18" s="164">
        <v>27</v>
      </c>
      <c r="P18" s="274">
        <v>60</v>
      </c>
      <c r="Q18" s="164">
        <v>991</v>
      </c>
      <c r="R18" s="165">
        <v>989</v>
      </c>
      <c r="S18" s="274">
        <v>99.798183652875878</v>
      </c>
      <c r="T18" s="164">
        <v>393</v>
      </c>
      <c r="U18" s="164">
        <v>183</v>
      </c>
      <c r="V18" s="274">
        <v>46.564885496183209</v>
      </c>
      <c r="W18" s="164">
        <v>281</v>
      </c>
      <c r="X18" s="231">
        <v>172</v>
      </c>
      <c r="Y18" s="232">
        <v>61.209964412811388</v>
      </c>
      <c r="Z18" s="231">
        <v>271</v>
      </c>
      <c r="AA18" s="231">
        <v>163</v>
      </c>
      <c r="AB18" s="233">
        <v>60.147601476014756</v>
      </c>
      <c r="AC18" s="55"/>
    </row>
    <row r="19" spans="1:29" ht="18" customHeight="1">
      <c r="A19" s="152" t="s">
        <v>76</v>
      </c>
      <c r="B19" s="235">
        <v>898</v>
      </c>
      <c r="C19" s="229">
        <v>665</v>
      </c>
      <c r="D19" s="230">
        <v>74.053452115812917</v>
      </c>
      <c r="E19" s="164">
        <v>598</v>
      </c>
      <c r="F19" s="164">
        <v>476</v>
      </c>
      <c r="G19" s="274">
        <v>79.598662207357862</v>
      </c>
      <c r="H19" s="164">
        <v>412</v>
      </c>
      <c r="I19" s="165">
        <v>309</v>
      </c>
      <c r="J19" s="274">
        <v>75</v>
      </c>
      <c r="K19" s="164">
        <v>78</v>
      </c>
      <c r="L19" s="164">
        <v>95</v>
      </c>
      <c r="M19" s="274">
        <v>121.79487179487178</v>
      </c>
      <c r="N19" s="164">
        <v>101</v>
      </c>
      <c r="O19" s="164">
        <v>9</v>
      </c>
      <c r="P19" s="274">
        <v>8.9108910891089099</v>
      </c>
      <c r="Q19" s="164">
        <v>510</v>
      </c>
      <c r="R19" s="165">
        <v>449</v>
      </c>
      <c r="S19" s="274">
        <v>88.039215686274503</v>
      </c>
      <c r="T19" s="164">
        <v>274</v>
      </c>
      <c r="U19" s="164">
        <v>93</v>
      </c>
      <c r="V19" s="274">
        <v>33.941605839416056</v>
      </c>
      <c r="W19" s="164">
        <v>156</v>
      </c>
      <c r="X19" s="231">
        <v>79</v>
      </c>
      <c r="Y19" s="232">
        <v>50.641025641025635</v>
      </c>
      <c r="Z19" s="231">
        <v>144</v>
      </c>
      <c r="AA19" s="231">
        <v>70</v>
      </c>
      <c r="AB19" s="233">
        <v>48.611111111111107</v>
      </c>
      <c r="AC19" s="55"/>
    </row>
    <row r="20" spans="1:29" ht="18" customHeight="1">
      <c r="A20" s="152" t="s">
        <v>77</v>
      </c>
      <c r="B20" s="235">
        <v>984</v>
      </c>
      <c r="C20" s="229">
        <v>923</v>
      </c>
      <c r="D20" s="230">
        <v>93.800813008130078</v>
      </c>
      <c r="E20" s="164">
        <v>638</v>
      </c>
      <c r="F20" s="164">
        <v>622</v>
      </c>
      <c r="G20" s="274">
        <v>97.492163009404393</v>
      </c>
      <c r="H20" s="164">
        <v>481</v>
      </c>
      <c r="I20" s="165">
        <v>395</v>
      </c>
      <c r="J20" s="274">
        <v>82.120582120582114</v>
      </c>
      <c r="K20" s="164">
        <v>101</v>
      </c>
      <c r="L20" s="164">
        <v>135</v>
      </c>
      <c r="M20" s="274">
        <v>133.66336633663366</v>
      </c>
      <c r="N20" s="164">
        <v>123</v>
      </c>
      <c r="O20" s="164">
        <v>76</v>
      </c>
      <c r="P20" s="274">
        <v>61.788617886178862</v>
      </c>
      <c r="Q20" s="164">
        <v>582</v>
      </c>
      <c r="R20" s="165">
        <v>611</v>
      </c>
      <c r="S20" s="274">
        <v>104.98281786941581</v>
      </c>
      <c r="T20" s="164">
        <v>439</v>
      </c>
      <c r="U20" s="164">
        <v>89</v>
      </c>
      <c r="V20" s="274">
        <v>20.273348519362187</v>
      </c>
      <c r="W20" s="164">
        <v>123</v>
      </c>
      <c r="X20" s="231">
        <v>86</v>
      </c>
      <c r="Y20" s="232">
        <v>69.918699186991873</v>
      </c>
      <c r="Z20" s="231">
        <v>111</v>
      </c>
      <c r="AA20" s="231">
        <v>74</v>
      </c>
      <c r="AB20" s="233">
        <v>66.666666666666657</v>
      </c>
      <c r="AC20" s="55"/>
    </row>
    <row r="21" spans="1:29" ht="18" customHeight="1">
      <c r="A21" s="152" t="s">
        <v>78</v>
      </c>
      <c r="B21" s="235">
        <v>1566</v>
      </c>
      <c r="C21" s="229">
        <v>1436</v>
      </c>
      <c r="D21" s="230">
        <v>91.698595146871014</v>
      </c>
      <c r="E21" s="164">
        <v>1178</v>
      </c>
      <c r="F21" s="164">
        <v>1185</v>
      </c>
      <c r="G21" s="274">
        <v>100.59422750424447</v>
      </c>
      <c r="H21" s="164">
        <v>626</v>
      </c>
      <c r="I21" s="165">
        <v>501</v>
      </c>
      <c r="J21" s="274">
        <v>80.031948881789134</v>
      </c>
      <c r="K21" s="164">
        <v>201</v>
      </c>
      <c r="L21" s="164">
        <v>203</v>
      </c>
      <c r="M21" s="274">
        <v>100.99502487562188</v>
      </c>
      <c r="N21" s="164">
        <v>16</v>
      </c>
      <c r="O21" s="164">
        <v>5</v>
      </c>
      <c r="P21" s="274">
        <v>31.25</v>
      </c>
      <c r="Q21" s="164">
        <v>1132</v>
      </c>
      <c r="R21" s="165">
        <v>1113</v>
      </c>
      <c r="S21" s="274">
        <v>98.321554770318016</v>
      </c>
      <c r="T21" s="164">
        <v>605</v>
      </c>
      <c r="U21" s="164">
        <v>298</v>
      </c>
      <c r="V21" s="274">
        <v>49.256198347107436</v>
      </c>
      <c r="W21" s="164">
        <v>416</v>
      </c>
      <c r="X21" s="231">
        <v>284</v>
      </c>
      <c r="Y21" s="232">
        <v>68.269230769230774</v>
      </c>
      <c r="Z21" s="231">
        <v>389</v>
      </c>
      <c r="AA21" s="231">
        <v>248</v>
      </c>
      <c r="AB21" s="233">
        <v>63.753213367609249</v>
      </c>
      <c r="AC21" s="55"/>
    </row>
    <row r="22" spans="1:29" ht="18" customHeight="1">
      <c r="A22" s="152" t="s">
        <v>79</v>
      </c>
      <c r="B22" s="235">
        <v>768</v>
      </c>
      <c r="C22" s="229">
        <v>750</v>
      </c>
      <c r="D22" s="230">
        <v>97.65625</v>
      </c>
      <c r="E22" s="164">
        <v>638</v>
      </c>
      <c r="F22" s="164">
        <v>641</v>
      </c>
      <c r="G22" s="274">
        <v>100.47021943573668</v>
      </c>
      <c r="H22" s="164">
        <v>286</v>
      </c>
      <c r="I22" s="165">
        <v>328</v>
      </c>
      <c r="J22" s="274">
        <v>114.68531468531469</v>
      </c>
      <c r="K22" s="164">
        <v>103</v>
      </c>
      <c r="L22" s="164">
        <v>131</v>
      </c>
      <c r="M22" s="274">
        <v>127.18446601941748</v>
      </c>
      <c r="N22" s="164">
        <v>10</v>
      </c>
      <c r="O22" s="164">
        <v>11</v>
      </c>
      <c r="P22" s="274">
        <v>110.00000000000001</v>
      </c>
      <c r="Q22" s="164">
        <v>614</v>
      </c>
      <c r="R22" s="165">
        <v>622</v>
      </c>
      <c r="S22" s="274">
        <v>101.30293159609121</v>
      </c>
      <c r="T22" s="164">
        <v>264</v>
      </c>
      <c r="U22" s="164">
        <v>139</v>
      </c>
      <c r="V22" s="274">
        <v>52.651515151515149</v>
      </c>
      <c r="W22" s="164">
        <v>166</v>
      </c>
      <c r="X22" s="231">
        <v>137</v>
      </c>
      <c r="Y22" s="232">
        <v>82.53012048192771</v>
      </c>
      <c r="Z22" s="231">
        <v>154</v>
      </c>
      <c r="AA22" s="231">
        <v>127</v>
      </c>
      <c r="AB22" s="233">
        <v>82.467532467532465</v>
      </c>
      <c r="AC22" s="55"/>
    </row>
    <row r="23" spans="1:29" ht="18" customHeight="1">
      <c r="A23" s="152" t="s">
        <v>80</v>
      </c>
      <c r="B23" s="235">
        <v>1388</v>
      </c>
      <c r="C23" s="229">
        <v>1269</v>
      </c>
      <c r="D23" s="230">
        <v>91.426512968299704</v>
      </c>
      <c r="E23" s="164">
        <v>867</v>
      </c>
      <c r="F23" s="164">
        <v>812</v>
      </c>
      <c r="G23" s="274">
        <v>93.656286043829297</v>
      </c>
      <c r="H23" s="164">
        <v>332</v>
      </c>
      <c r="I23" s="165">
        <v>338</v>
      </c>
      <c r="J23" s="274">
        <v>101.80722891566265</v>
      </c>
      <c r="K23" s="164">
        <v>66</v>
      </c>
      <c r="L23" s="164">
        <v>126</v>
      </c>
      <c r="M23" s="274">
        <v>190.90909090909091</v>
      </c>
      <c r="N23" s="164">
        <v>14</v>
      </c>
      <c r="O23" s="164">
        <v>3</v>
      </c>
      <c r="P23" s="274">
        <v>21.428571428571427</v>
      </c>
      <c r="Q23" s="164">
        <v>808</v>
      </c>
      <c r="R23" s="165">
        <v>781</v>
      </c>
      <c r="S23" s="274">
        <v>96.658415841584159</v>
      </c>
      <c r="T23" s="164">
        <v>790</v>
      </c>
      <c r="U23" s="164">
        <v>170</v>
      </c>
      <c r="V23" s="274">
        <v>21.518987341772153</v>
      </c>
      <c r="W23" s="164">
        <v>383</v>
      </c>
      <c r="X23" s="231">
        <v>168</v>
      </c>
      <c r="Y23" s="232">
        <v>43.864229765013057</v>
      </c>
      <c r="Z23" s="231">
        <v>361</v>
      </c>
      <c r="AA23" s="231">
        <v>159</v>
      </c>
      <c r="AB23" s="233">
        <v>44.044321329639892</v>
      </c>
      <c r="AC23" s="55"/>
    </row>
    <row r="24" spans="1:29" ht="18" customHeight="1">
      <c r="A24" s="152" t="s">
        <v>81</v>
      </c>
      <c r="B24" s="235">
        <v>877</v>
      </c>
      <c r="C24" s="229">
        <v>832</v>
      </c>
      <c r="D24" s="230">
        <v>94.868871151653366</v>
      </c>
      <c r="E24" s="164">
        <v>850</v>
      </c>
      <c r="F24" s="164">
        <v>798</v>
      </c>
      <c r="G24" s="274">
        <v>93.882352941176478</v>
      </c>
      <c r="H24" s="164">
        <v>426</v>
      </c>
      <c r="I24" s="165">
        <v>429</v>
      </c>
      <c r="J24" s="274">
        <v>100.70422535211267</v>
      </c>
      <c r="K24" s="164">
        <v>180</v>
      </c>
      <c r="L24" s="164">
        <v>164</v>
      </c>
      <c r="M24" s="274">
        <v>91.111111111111114</v>
      </c>
      <c r="N24" s="164">
        <v>56</v>
      </c>
      <c r="O24" s="164">
        <v>33</v>
      </c>
      <c r="P24" s="274">
        <v>58.928571428571431</v>
      </c>
      <c r="Q24" s="164">
        <v>829</v>
      </c>
      <c r="R24" s="165">
        <v>754</v>
      </c>
      <c r="S24" s="274">
        <v>90.952955367913148</v>
      </c>
      <c r="T24" s="164">
        <v>237</v>
      </c>
      <c r="U24" s="164">
        <v>168</v>
      </c>
      <c r="V24" s="274">
        <v>70.886075949367083</v>
      </c>
      <c r="W24" s="164">
        <v>219</v>
      </c>
      <c r="X24" s="231">
        <v>158</v>
      </c>
      <c r="Y24" s="232">
        <v>72.146118721461178</v>
      </c>
      <c r="Z24" s="231">
        <v>187</v>
      </c>
      <c r="AA24" s="231">
        <v>130</v>
      </c>
      <c r="AB24" s="233">
        <v>69.518716577540104</v>
      </c>
      <c r="AC24" s="55"/>
    </row>
    <row r="25" spans="1:29" ht="18" customHeight="1">
      <c r="A25" s="152" t="s">
        <v>82</v>
      </c>
      <c r="B25" s="235">
        <v>614</v>
      </c>
      <c r="C25" s="229">
        <v>572</v>
      </c>
      <c r="D25" s="230">
        <v>93.159609120521168</v>
      </c>
      <c r="E25" s="164">
        <v>468</v>
      </c>
      <c r="F25" s="164">
        <v>508</v>
      </c>
      <c r="G25" s="274">
        <v>108.54700854700855</v>
      </c>
      <c r="H25" s="164">
        <v>327</v>
      </c>
      <c r="I25" s="165">
        <v>281</v>
      </c>
      <c r="J25" s="274">
        <v>85.932721712538225</v>
      </c>
      <c r="K25" s="164">
        <v>67</v>
      </c>
      <c r="L25" s="164">
        <v>95</v>
      </c>
      <c r="M25" s="274">
        <v>141.79104477611941</v>
      </c>
      <c r="N25" s="164">
        <v>58</v>
      </c>
      <c r="O25" s="164">
        <v>4</v>
      </c>
      <c r="P25" s="274">
        <v>6.8965517241379306</v>
      </c>
      <c r="Q25" s="164">
        <v>432</v>
      </c>
      <c r="R25" s="165">
        <v>453</v>
      </c>
      <c r="S25" s="274">
        <v>104.86111111111111</v>
      </c>
      <c r="T25" s="164">
        <v>161</v>
      </c>
      <c r="U25" s="164">
        <v>89</v>
      </c>
      <c r="V25" s="274">
        <v>55.279503105590067</v>
      </c>
      <c r="W25" s="164">
        <v>119</v>
      </c>
      <c r="X25" s="231">
        <v>87</v>
      </c>
      <c r="Y25" s="232">
        <v>73.109243697478988</v>
      </c>
      <c r="Z25" s="231">
        <v>113</v>
      </c>
      <c r="AA25" s="231">
        <v>81</v>
      </c>
      <c r="AB25" s="233">
        <v>71.681415929203538</v>
      </c>
      <c r="AC25" s="55"/>
    </row>
    <row r="26" spans="1:29" ht="18" customHeight="1">
      <c r="A26" s="152" t="s">
        <v>83</v>
      </c>
      <c r="B26" s="235">
        <v>989</v>
      </c>
      <c r="C26" s="229">
        <v>930</v>
      </c>
      <c r="D26" s="230">
        <v>94.034378159757324</v>
      </c>
      <c r="E26" s="164">
        <v>855</v>
      </c>
      <c r="F26" s="164">
        <v>835</v>
      </c>
      <c r="G26" s="274">
        <v>97.660818713450297</v>
      </c>
      <c r="H26" s="164">
        <v>476</v>
      </c>
      <c r="I26" s="165">
        <v>518</v>
      </c>
      <c r="J26" s="274">
        <v>108.8235294117647</v>
      </c>
      <c r="K26" s="164">
        <v>80</v>
      </c>
      <c r="L26" s="164">
        <v>123</v>
      </c>
      <c r="M26" s="274">
        <v>153.75</v>
      </c>
      <c r="N26" s="164">
        <v>122</v>
      </c>
      <c r="O26" s="164">
        <v>52</v>
      </c>
      <c r="P26" s="274">
        <v>42.622950819672127</v>
      </c>
      <c r="Q26" s="164">
        <v>844</v>
      </c>
      <c r="R26" s="165">
        <v>815</v>
      </c>
      <c r="S26" s="274">
        <v>96.563981042654021</v>
      </c>
      <c r="T26" s="164">
        <v>290</v>
      </c>
      <c r="U26" s="164">
        <v>119</v>
      </c>
      <c r="V26" s="274">
        <v>41.03448275862069</v>
      </c>
      <c r="W26" s="164">
        <v>241</v>
      </c>
      <c r="X26" s="231">
        <v>114</v>
      </c>
      <c r="Y26" s="232">
        <v>47.302904564315348</v>
      </c>
      <c r="Z26" s="231">
        <v>217</v>
      </c>
      <c r="AA26" s="231">
        <v>109</v>
      </c>
      <c r="AB26" s="233">
        <v>50.230414746543786</v>
      </c>
      <c r="AC26" s="55"/>
    </row>
    <row r="27" spans="1:29" ht="18" customHeight="1">
      <c r="A27" s="152" t="s">
        <v>84</v>
      </c>
      <c r="B27" s="235">
        <v>1265</v>
      </c>
      <c r="C27" s="229">
        <v>1269</v>
      </c>
      <c r="D27" s="230">
        <v>100.31620553359684</v>
      </c>
      <c r="E27" s="164">
        <v>742</v>
      </c>
      <c r="F27" s="164">
        <v>766</v>
      </c>
      <c r="G27" s="274">
        <v>103.23450134770889</v>
      </c>
      <c r="H27" s="164">
        <v>519</v>
      </c>
      <c r="I27" s="165">
        <v>591</v>
      </c>
      <c r="J27" s="274">
        <v>113.87283236994219</v>
      </c>
      <c r="K27" s="164">
        <v>138</v>
      </c>
      <c r="L27" s="164">
        <v>138</v>
      </c>
      <c r="M27" s="274">
        <v>100</v>
      </c>
      <c r="N27" s="164">
        <v>149</v>
      </c>
      <c r="O27" s="164">
        <v>162</v>
      </c>
      <c r="P27" s="274">
        <v>108.7248322147651</v>
      </c>
      <c r="Q27" s="164">
        <v>622</v>
      </c>
      <c r="R27" s="165">
        <v>645</v>
      </c>
      <c r="S27" s="274">
        <v>103.69774919614147</v>
      </c>
      <c r="T27" s="164">
        <v>585</v>
      </c>
      <c r="U27" s="164">
        <v>109</v>
      </c>
      <c r="V27" s="274">
        <v>18.632478632478634</v>
      </c>
      <c r="W27" s="164">
        <v>132</v>
      </c>
      <c r="X27" s="231">
        <v>87</v>
      </c>
      <c r="Y27" s="232">
        <v>65.909090909090907</v>
      </c>
      <c r="Z27" s="231">
        <v>119</v>
      </c>
      <c r="AA27" s="231">
        <v>73</v>
      </c>
      <c r="AB27" s="233">
        <v>61.344537815126053</v>
      </c>
      <c r="AC27" s="55"/>
    </row>
    <row r="28" spans="1:29" ht="18" customHeight="1">
      <c r="A28" s="152" t="s">
        <v>85</v>
      </c>
      <c r="B28" s="235">
        <v>965</v>
      </c>
      <c r="C28" s="229">
        <v>913</v>
      </c>
      <c r="D28" s="230">
        <v>94.611398963730579</v>
      </c>
      <c r="E28" s="164">
        <v>690</v>
      </c>
      <c r="F28" s="164">
        <v>580</v>
      </c>
      <c r="G28" s="274">
        <v>84.05797101449275</v>
      </c>
      <c r="H28" s="164">
        <v>305</v>
      </c>
      <c r="I28" s="165">
        <v>259</v>
      </c>
      <c r="J28" s="274">
        <v>84.918032786885249</v>
      </c>
      <c r="K28" s="164">
        <v>117</v>
      </c>
      <c r="L28" s="164">
        <v>112</v>
      </c>
      <c r="M28" s="274">
        <v>95.726495726495727</v>
      </c>
      <c r="N28" s="164">
        <v>99</v>
      </c>
      <c r="O28" s="164">
        <v>20</v>
      </c>
      <c r="P28" s="274">
        <v>20.202020202020201</v>
      </c>
      <c r="Q28" s="164">
        <v>632</v>
      </c>
      <c r="R28" s="165">
        <v>550</v>
      </c>
      <c r="S28" s="274">
        <v>87.025316455696199</v>
      </c>
      <c r="T28" s="164">
        <v>420</v>
      </c>
      <c r="U28" s="164">
        <v>136</v>
      </c>
      <c r="V28" s="274">
        <v>32.38095238095238</v>
      </c>
      <c r="W28" s="164">
        <v>153</v>
      </c>
      <c r="X28" s="231">
        <v>97</v>
      </c>
      <c r="Y28" s="232">
        <v>63.398692810457511</v>
      </c>
      <c r="Z28" s="231">
        <v>139</v>
      </c>
      <c r="AA28" s="231">
        <v>90</v>
      </c>
      <c r="AB28" s="233">
        <v>64.748201438848923</v>
      </c>
      <c r="AC28" s="55"/>
    </row>
    <row r="29" spans="1:29" ht="18" customHeight="1">
      <c r="A29" s="152" t="s">
        <v>86</v>
      </c>
      <c r="B29" s="235">
        <v>1180</v>
      </c>
      <c r="C29" s="229">
        <v>1153</v>
      </c>
      <c r="D29" s="230">
        <v>97.711864406779654</v>
      </c>
      <c r="E29" s="164">
        <v>745</v>
      </c>
      <c r="F29" s="164">
        <v>678</v>
      </c>
      <c r="G29" s="274">
        <v>91.006711409395962</v>
      </c>
      <c r="H29" s="164">
        <v>534</v>
      </c>
      <c r="I29" s="165">
        <v>490</v>
      </c>
      <c r="J29" s="274">
        <v>91.760299625468164</v>
      </c>
      <c r="K29" s="164">
        <v>199</v>
      </c>
      <c r="L29" s="164">
        <v>183</v>
      </c>
      <c r="M29" s="274">
        <v>91.959798994974875</v>
      </c>
      <c r="N29" s="164">
        <v>97</v>
      </c>
      <c r="O29" s="164">
        <v>114</v>
      </c>
      <c r="P29" s="274">
        <v>117.5257731958763</v>
      </c>
      <c r="Q29" s="164">
        <v>717</v>
      </c>
      <c r="R29" s="165">
        <v>666</v>
      </c>
      <c r="S29" s="274">
        <v>92.887029288702934</v>
      </c>
      <c r="T29" s="164">
        <v>547</v>
      </c>
      <c r="U29" s="164">
        <v>93</v>
      </c>
      <c r="V29" s="274">
        <v>17.001828153564897</v>
      </c>
      <c r="W29" s="164">
        <v>114</v>
      </c>
      <c r="X29" s="231">
        <v>69</v>
      </c>
      <c r="Y29" s="232">
        <v>60.526315789473685</v>
      </c>
      <c r="Z29" s="231">
        <v>110</v>
      </c>
      <c r="AA29" s="231">
        <v>65</v>
      </c>
      <c r="AB29" s="233">
        <v>59.090909090909093</v>
      </c>
      <c r="AC29" s="55"/>
    </row>
    <row r="30" spans="1:29" ht="18" customHeight="1">
      <c r="A30" s="152" t="s">
        <v>87</v>
      </c>
      <c r="B30" s="235">
        <v>966</v>
      </c>
      <c r="C30" s="229">
        <v>895</v>
      </c>
      <c r="D30" s="230">
        <v>92.650103519668733</v>
      </c>
      <c r="E30" s="164">
        <v>846</v>
      </c>
      <c r="F30" s="164">
        <v>771</v>
      </c>
      <c r="G30" s="274">
        <v>91.134751773049643</v>
      </c>
      <c r="H30" s="164">
        <v>400</v>
      </c>
      <c r="I30" s="165">
        <v>357</v>
      </c>
      <c r="J30" s="274">
        <v>89.25</v>
      </c>
      <c r="K30" s="164">
        <v>96</v>
      </c>
      <c r="L30" s="164">
        <v>69</v>
      </c>
      <c r="M30" s="274">
        <v>71.875</v>
      </c>
      <c r="N30" s="164">
        <v>57</v>
      </c>
      <c r="O30" s="164">
        <v>4</v>
      </c>
      <c r="P30" s="274">
        <v>7.0175438596491224</v>
      </c>
      <c r="Q30" s="164">
        <v>822</v>
      </c>
      <c r="R30" s="165">
        <v>734</v>
      </c>
      <c r="S30" s="274">
        <v>89.294403892944047</v>
      </c>
      <c r="T30" s="164">
        <v>325</v>
      </c>
      <c r="U30" s="164">
        <v>193</v>
      </c>
      <c r="V30" s="274">
        <v>59.38461538461538</v>
      </c>
      <c r="W30" s="164">
        <v>228</v>
      </c>
      <c r="X30" s="231">
        <v>172</v>
      </c>
      <c r="Y30" s="232">
        <v>75.438596491228068</v>
      </c>
      <c r="Z30" s="231">
        <v>213</v>
      </c>
      <c r="AA30" s="231">
        <v>166</v>
      </c>
      <c r="AB30" s="233">
        <v>77.934272300469488</v>
      </c>
      <c r="AC30" s="55"/>
    </row>
    <row r="31" spans="1:29" ht="18" customHeight="1">
      <c r="A31" s="152" t="s">
        <v>88</v>
      </c>
      <c r="B31" s="235">
        <v>1375</v>
      </c>
      <c r="C31" s="229">
        <v>1361</v>
      </c>
      <c r="D31" s="230">
        <v>98.981818181818184</v>
      </c>
      <c r="E31" s="164">
        <v>945</v>
      </c>
      <c r="F31" s="164">
        <v>943</v>
      </c>
      <c r="G31" s="274">
        <v>99.788359788359799</v>
      </c>
      <c r="H31" s="164">
        <v>492</v>
      </c>
      <c r="I31" s="165">
        <v>475</v>
      </c>
      <c r="J31" s="274">
        <v>96.544715447154474</v>
      </c>
      <c r="K31" s="164">
        <v>52</v>
      </c>
      <c r="L31" s="164">
        <v>147</v>
      </c>
      <c r="M31" s="274">
        <v>282.69230769230774</v>
      </c>
      <c r="N31" s="164">
        <v>34</v>
      </c>
      <c r="O31" s="164">
        <v>54</v>
      </c>
      <c r="P31" s="274">
        <v>158.8235294117647</v>
      </c>
      <c r="Q31" s="164">
        <v>861</v>
      </c>
      <c r="R31" s="165">
        <v>814</v>
      </c>
      <c r="S31" s="274">
        <v>94.541231126596983</v>
      </c>
      <c r="T31" s="164">
        <v>576</v>
      </c>
      <c r="U31" s="164">
        <v>197</v>
      </c>
      <c r="V31" s="274">
        <v>34.201388888888893</v>
      </c>
      <c r="W31" s="164">
        <v>264</v>
      </c>
      <c r="X31" s="231">
        <v>160</v>
      </c>
      <c r="Y31" s="232">
        <v>60.606060606060609</v>
      </c>
      <c r="Z31" s="231">
        <v>229</v>
      </c>
      <c r="AA31" s="231">
        <v>138</v>
      </c>
      <c r="AB31" s="233">
        <v>60.262008733624448</v>
      </c>
      <c r="AC31" s="55"/>
    </row>
    <row r="32" spans="1:29" ht="18" customHeight="1">
      <c r="A32" s="153" t="s">
        <v>89</v>
      </c>
      <c r="B32" s="235">
        <v>1383</v>
      </c>
      <c r="C32" s="229">
        <v>1251</v>
      </c>
      <c r="D32" s="230">
        <v>90.455531453362255</v>
      </c>
      <c r="E32" s="164">
        <v>843</v>
      </c>
      <c r="F32" s="164">
        <v>788</v>
      </c>
      <c r="G32" s="274">
        <v>93.475682087781735</v>
      </c>
      <c r="H32" s="164">
        <v>600</v>
      </c>
      <c r="I32" s="165">
        <v>555</v>
      </c>
      <c r="J32" s="274">
        <v>92.5</v>
      </c>
      <c r="K32" s="164">
        <v>47</v>
      </c>
      <c r="L32" s="164">
        <v>82</v>
      </c>
      <c r="M32" s="274">
        <v>174.468085106383</v>
      </c>
      <c r="N32" s="164">
        <v>6</v>
      </c>
      <c r="O32" s="164">
        <v>5</v>
      </c>
      <c r="P32" s="274">
        <v>83.333333333333343</v>
      </c>
      <c r="Q32" s="164">
        <v>818</v>
      </c>
      <c r="R32" s="165">
        <v>659</v>
      </c>
      <c r="S32" s="274">
        <v>80.562347188264056</v>
      </c>
      <c r="T32" s="164">
        <v>599</v>
      </c>
      <c r="U32" s="164">
        <v>112</v>
      </c>
      <c r="V32" s="274">
        <v>18.697829716193656</v>
      </c>
      <c r="W32" s="164">
        <v>200</v>
      </c>
      <c r="X32" s="231">
        <v>109</v>
      </c>
      <c r="Y32" s="232">
        <v>54.500000000000007</v>
      </c>
      <c r="Z32" s="231">
        <v>181</v>
      </c>
      <c r="AA32" s="231">
        <v>96</v>
      </c>
      <c r="AB32" s="233">
        <v>53.038674033149171</v>
      </c>
      <c r="AC32" s="55"/>
    </row>
    <row r="33" spans="1:29" ht="18" customHeight="1">
      <c r="A33" s="154" t="s">
        <v>90</v>
      </c>
      <c r="B33" s="235">
        <v>986</v>
      </c>
      <c r="C33" s="229">
        <v>818</v>
      </c>
      <c r="D33" s="230">
        <v>82.961460446247457</v>
      </c>
      <c r="E33" s="164">
        <v>824</v>
      </c>
      <c r="F33" s="164">
        <v>735</v>
      </c>
      <c r="G33" s="274">
        <v>89.199029126213588</v>
      </c>
      <c r="H33" s="164">
        <v>426</v>
      </c>
      <c r="I33" s="165">
        <v>370</v>
      </c>
      <c r="J33" s="274">
        <v>86.854460093896719</v>
      </c>
      <c r="K33" s="164">
        <v>33</v>
      </c>
      <c r="L33" s="164">
        <v>99</v>
      </c>
      <c r="M33" s="274">
        <v>300</v>
      </c>
      <c r="N33" s="164">
        <v>34</v>
      </c>
      <c r="O33" s="164">
        <v>34</v>
      </c>
      <c r="P33" s="274">
        <v>100</v>
      </c>
      <c r="Q33" s="164">
        <v>807</v>
      </c>
      <c r="R33" s="165">
        <v>714</v>
      </c>
      <c r="S33" s="274">
        <v>88.475836431226767</v>
      </c>
      <c r="T33" s="164">
        <v>267</v>
      </c>
      <c r="U33" s="164">
        <v>158</v>
      </c>
      <c r="V33" s="274">
        <v>59.176029962546814</v>
      </c>
      <c r="W33" s="164">
        <v>237</v>
      </c>
      <c r="X33" s="231">
        <v>138</v>
      </c>
      <c r="Y33" s="232">
        <v>58.22784810126582</v>
      </c>
      <c r="Z33" s="231">
        <v>210</v>
      </c>
      <c r="AA33" s="231">
        <v>126</v>
      </c>
      <c r="AB33" s="233">
        <v>60</v>
      </c>
      <c r="AC33" s="55"/>
    </row>
    <row r="34" spans="1:29" ht="18" customHeight="1">
      <c r="A34" s="154" t="s">
        <v>91</v>
      </c>
      <c r="B34" s="235">
        <v>794</v>
      </c>
      <c r="C34" s="229">
        <v>777</v>
      </c>
      <c r="D34" s="230">
        <v>97.858942065491178</v>
      </c>
      <c r="E34" s="164">
        <v>465</v>
      </c>
      <c r="F34" s="164">
        <v>504</v>
      </c>
      <c r="G34" s="274">
        <v>108.38709677419357</v>
      </c>
      <c r="H34" s="164">
        <v>292</v>
      </c>
      <c r="I34" s="165">
        <v>255</v>
      </c>
      <c r="J34" s="274">
        <v>87.328767123287676</v>
      </c>
      <c r="K34" s="164">
        <v>40</v>
      </c>
      <c r="L34" s="164">
        <v>72</v>
      </c>
      <c r="M34" s="274">
        <v>180</v>
      </c>
      <c r="N34" s="164">
        <v>143</v>
      </c>
      <c r="O34" s="164">
        <v>120</v>
      </c>
      <c r="P34" s="274">
        <v>83.91608391608392</v>
      </c>
      <c r="Q34" s="164">
        <v>456</v>
      </c>
      <c r="R34" s="165">
        <v>480</v>
      </c>
      <c r="S34" s="274">
        <v>105.26315789473684</v>
      </c>
      <c r="T34" s="164">
        <v>405</v>
      </c>
      <c r="U34" s="164">
        <v>121</v>
      </c>
      <c r="V34" s="274">
        <v>29.876543209876544</v>
      </c>
      <c r="W34" s="164">
        <v>156</v>
      </c>
      <c r="X34" s="231">
        <v>119</v>
      </c>
      <c r="Y34" s="232">
        <v>76.28205128205127</v>
      </c>
      <c r="Z34" s="231">
        <v>143</v>
      </c>
      <c r="AA34" s="231">
        <v>113</v>
      </c>
      <c r="AB34" s="233">
        <v>79.020979020979027</v>
      </c>
      <c r="AC34" s="55"/>
    </row>
    <row r="35" spans="1:29">
      <c r="A35" s="152" t="s">
        <v>92</v>
      </c>
      <c r="B35" s="235">
        <v>1024</v>
      </c>
      <c r="C35" s="229">
        <v>979</v>
      </c>
      <c r="D35" s="230">
        <v>95.60546875</v>
      </c>
      <c r="E35" s="164">
        <v>812</v>
      </c>
      <c r="F35" s="164">
        <v>844</v>
      </c>
      <c r="G35" s="274">
        <v>103.94088669950739</v>
      </c>
      <c r="H35" s="164">
        <v>520</v>
      </c>
      <c r="I35" s="165">
        <v>530</v>
      </c>
      <c r="J35" s="274">
        <v>101.92307692307692</v>
      </c>
      <c r="K35" s="164">
        <v>142</v>
      </c>
      <c r="L35" s="164">
        <v>149</v>
      </c>
      <c r="M35" s="274">
        <v>104.92957746478872</v>
      </c>
      <c r="N35" s="164">
        <v>137</v>
      </c>
      <c r="O35" s="164">
        <v>120</v>
      </c>
      <c r="P35" s="274">
        <v>87.591240875912419</v>
      </c>
      <c r="Q35" s="164">
        <v>798</v>
      </c>
      <c r="R35" s="165">
        <v>826</v>
      </c>
      <c r="S35" s="274">
        <v>103.50877192982458</v>
      </c>
      <c r="T35" s="164">
        <v>233</v>
      </c>
      <c r="U35" s="164">
        <v>138</v>
      </c>
      <c r="V35" s="274">
        <v>59.227467811158796</v>
      </c>
      <c r="W35" s="164">
        <v>146</v>
      </c>
      <c r="X35" s="231">
        <v>112</v>
      </c>
      <c r="Y35" s="232">
        <v>76.712328767123282</v>
      </c>
      <c r="Z35" s="231">
        <v>136</v>
      </c>
      <c r="AA35" s="231">
        <v>109</v>
      </c>
      <c r="AB35" s="233">
        <v>80.14705882352942</v>
      </c>
      <c r="AC35" s="55"/>
    </row>
    <row r="36" spans="1:29">
      <c r="A36" s="152" t="s">
        <v>93</v>
      </c>
      <c r="B36" s="235">
        <v>1029</v>
      </c>
      <c r="C36" s="229">
        <v>861</v>
      </c>
      <c r="D36" s="230">
        <v>83.673469387755105</v>
      </c>
      <c r="E36" s="164">
        <v>794</v>
      </c>
      <c r="F36" s="164">
        <v>754</v>
      </c>
      <c r="G36" s="274">
        <v>94.962216624685141</v>
      </c>
      <c r="H36" s="164">
        <v>516</v>
      </c>
      <c r="I36" s="165">
        <v>483</v>
      </c>
      <c r="J36" s="274">
        <v>93.604651162790702</v>
      </c>
      <c r="K36" s="164">
        <v>144</v>
      </c>
      <c r="L36" s="164">
        <v>149</v>
      </c>
      <c r="M36" s="274">
        <v>103.47222222222223</v>
      </c>
      <c r="N36" s="164">
        <v>7</v>
      </c>
      <c r="O36" s="164">
        <v>1</v>
      </c>
      <c r="P36" s="274">
        <v>14.285714285714285</v>
      </c>
      <c r="Q36" s="164">
        <v>752</v>
      </c>
      <c r="R36" s="165">
        <v>722</v>
      </c>
      <c r="S36" s="274">
        <v>96.010638297872347</v>
      </c>
      <c r="T36" s="164">
        <v>265</v>
      </c>
      <c r="U36" s="164">
        <v>126</v>
      </c>
      <c r="V36" s="274">
        <v>47.547169811320757</v>
      </c>
      <c r="W36" s="164">
        <v>216</v>
      </c>
      <c r="X36" s="231">
        <v>117</v>
      </c>
      <c r="Y36" s="232">
        <v>54.166666666666664</v>
      </c>
      <c r="Z36" s="231">
        <v>199</v>
      </c>
      <c r="AA36" s="231">
        <v>105</v>
      </c>
      <c r="AB36" s="233">
        <v>52.76381909547738</v>
      </c>
      <c r="AC36" s="55"/>
    </row>
    <row r="37" spans="1:29">
      <c r="A37" s="152" t="s">
        <v>94</v>
      </c>
      <c r="B37" s="235">
        <v>1018</v>
      </c>
      <c r="C37" s="229">
        <v>772</v>
      </c>
      <c r="D37" s="230">
        <v>75.834970530451855</v>
      </c>
      <c r="E37" s="164">
        <v>762</v>
      </c>
      <c r="F37" s="164">
        <v>696</v>
      </c>
      <c r="G37" s="274">
        <v>91.338582677165363</v>
      </c>
      <c r="H37" s="164">
        <v>349</v>
      </c>
      <c r="I37" s="165">
        <v>256</v>
      </c>
      <c r="J37" s="274">
        <v>73.352435530085955</v>
      </c>
      <c r="K37" s="164">
        <v>23</v>
      </c>
      <c r="L37" s="164">
        <v>40</v>
      </c>
      <c r="M37" s="274">
        <v>173.91304347826087</v>
      </c>
      <c r="N37" s="164">
        <v>11</v>
      </c>
      <c r="O37" s="164">
        <v>22</v>
      </c>
      <c r="P37" s="274">
        <v>200</v>
      </c>
      <c r="Q37" s="164">
        <v>729</v>
      </c>
      <c r="R37" s="165">
        <v>665</v>
      </c>
      <c r="S37" s="274">
        <v>91.220850480109732</v>
      </c>
      <c r="T37" s="164">
        <v>232</v>
      </c>
      <c r="U37" s="164">
        <v>154</v>
      </c>
      <c r="V37" s="274">
        <v>66.379310344827587</v>
      </c>
      <c r="W37" s="164">
        <v>211</v>
      </c>
      <c r="X37" s="231">
        <v>149</v>
      </c>
      <c r="Y37" s="232">
        <v>70.616113744075832</v>
      </c>
      <c r="Z37" s="231">
        <v>196</v>
      </c>
      <c r="AA37" s="231">
        <v>138</v>
      </c>
      <c r="AB37" s="233">
        <v>70.408163265306129</v>
      </c>
      <c r="AC37" s="55"/>
    </row>
    <row r="38" spans="1:29">
      <c r="A38" s="153" t="s">
        <v>95</v>
      </c>
      <c r="B38" s="235">
        <v>9657</v>
      </c>
      <c r="C38" s="229">
        <v>9332</v>
      </c>
      <c r="D38" s="230">
        <v>96.634565600082851</v>
      </c>
      <c r="E38" s="164">
        <v>3284</v>
      </c>
      <c r="F38" s="164">
        <v>2670</v>
      </c>
      <c r="G38" s="274">
        <v>81.303288672350789</v>
      </c>
      <c r="H38" s="164">
        <v>2410</v>
      </c>
      <c r="I38" s="165">
        <v>1307</v>
      </c>
      <c r="J38" s="274">
        <v>54.232365145228215</v>
      </c>
      <c r="K38" s="164">
        <v>83</v>
      </c>
      <c r="L38" s="164">
        <v>134</v>
      </c>
      <c r="M38" s="274">
        <v>161.44578313253012</v>
      </c>
      <c r="N38" s="164">
        <v>27</v>
      </c>
      <c r="O38" s="164">
        <v>1</v>
      </c>
      <c r="P38" s="274">
        <v>3.7037037037037033</v>
      </c>
      <c r="Q38" s="164">
        <v>3099</v>
      </c>
      <c r="R38" s="165">
        <v>2441</v>
      </c>
      <c r="S38" s="274">
        <v>78.767344304614397</v>
      </c>
      <c r="T38" s="164">
        <v>7088</v>
      </c>
      <c r="U38" s="164">
        <v>625</v>
      </c>
      <c r="V38" s="274">
        <v>8.817720090293454</v>
      </c>
      <c r="W38" s="164">
        <v>1061</v>
      </c>
      <c r="X38" s="231">
        <v>417</v>
      </c>
      <c r="Y38" s="232">
        <v>39.30254476908577</v>
      </c>
      <c r="Z38" s="231">
        <v>909</v>
      </c>
      <c r="AA38" s="231">
        <v>327</v>
      </c>
      <c r="AB38" s="233">
        <v>35.973597359735976</v>
      </c>
      <c r="AC38" s="55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6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S22"/>
  <sheetViews>
    <sheetView view="pageBreakPreview" topLeftCell="A13" zoomScale="80" zoomScaleNormal="70" zoomScaleSheetLayoutView="80" workbookViewId="0">
      <selection activeCell="D27" sqref="D27"/>
    </sheetView>
  </sheetViews>
  <sheetFormatPr defaultColWidth="8" defaultRowHeight="13.2"/>
  <cols>
    <col min="1" max="1" width="57.44140625" style="122" customWidth="1"/>
    <col min="2" max="2" width="13.6640625" style="14" customWidth="1"/>
    <col min="3" max="3" width="12.44140625" style="14" customWidth="1"/>
    <col min="4" max="4" width="11.109375" style="122" customWidth="1"/>
    <col min="5" max="5" width="11.44140625" style="122" customWidth="1"/>
    <col min="6" max="6" width="13.6640625" style="122" customWidth="1"/>
    <col min="7" max="7" width="13.109375" style="122" customWidth="1"/>
    <col min="8" max="8" width="8.44140625" style="122" customWidth="1"/>
    <col min="9" max="9" width="13.109375" style="122" customWidth="1"/>
    <col min="10" max="10" width="10.88671875" style="122" customWidth="1"/>
    <col min="11" max="11" width="11.33203125" style="122" customWidth="1"/>
    <col min="12" max="12" width="11.6640625" style="122" customWidth="1"/>
    <col min="13" max="16384" width="8" style="122"/>
  </cols>
  <sheetData>
    <row r="1" spans="1:19" ht="27" customHeight="1">
      <c r="A1" s="353" t="s">
        <v>52</v>
      </c>
      <c r="B1" s="353"/>
      <c r="C1" s="353"/>
      <c r="D1" s="353"/>
      <c r="E1" s="353"/>
      <c r="F1" s="353"/>
      <c r="G1" s="353"/>
      <c r="H1" s="353"/>
      <c r="I1" s="353"/>
      <c r="J1" s="134"/>
    </row>
    <row r="2" spans="1:19" ht="23.25" customHeight="1">
      <c r="A2" s="354" t="s">
        <v>42</v>
      </c>
      <c r="B2" s="353"/>
      <c r="C2" s="353"/>
      <c r="D2" s="353"/>
      <c r="E2" s="353"/>
      <c r="F2" s="353"/>
      <c r="G2" s="353"/>
      <c r="H2" s="353"/>
      <c r="I2" s="353"/>
      <c r="J2" s="134"/>
    </row>
    <row r="3" spans="1:19" ht="13.5" customHeight="1">
      <c r="A3" s="355"/>
      <c r="B3" s="355"/>
      <c r="C3" s="355"/>
      <c r="D3" s="355"/>
      <c r="E3" s="355"/>
    </row>
    <row r="4" spans="1:19" s="100" customFormat="1" ht="30.75" customHeight="1">
      <c r="A4" s="280" t="s">
        <v>0</v>
      </c>
      <c r="B4" s="356" t="s">
        <v>43</v>
      </c>
      <c r="C4" s="357"/>
      <c r="D4" s="357"/>
      <c r="E4" s="358"/>
      <c r="F4" s="356" t="s">
        <v>44</v>
      </c>
      <c r="G4" s="357"/>
      <c r="H4" s="357"/>
      <c r="I4" s="358"/>
      <c r="J4" s="135"/>
    </row>
    <row r="5" spans="1:19" s="100" customFormat="1" ht="23.25" customHeight="1">
      <c r="A5" s="341"/>
      <c r="B5" s="276" t="s">
        <v>63</v>
      </c>
      <c r="C5" s="276" t="s">
        <v>60</v>
      </c>
      <c r="D5" s="278" t="s">
        <v>2</v>
      </c>
      <c r="E5" s="279"/>
      <c r="F5" s="276" t="s">
        <v>127</v>
      </c>
      <c r="G5" s="276" t="s">
        <v>117</v>
      </c>
      <c r="H5" s="278" t="s">
        <v>2</v>
      </c>
      <c r="I5" s="279"/>
      <c r="J5" s="136"/>
    </row>
    <row r="6" spans="1:19" s="100" customFormat="1" ht="36.75" customHeight="1">
      <c r="A6" s="281"/>
      <c r="B6" s="277"/>
      <c r="C6" s="277"/>
      <c r="D6" s="5" t="s">
        <v>3</v>
      </c>
      <c r="E6" s="6" t="s">
        <v>4</v>
      </c>
      <c r="F6" s="277"/>
      <c r="G6" s="277"/>
      <c r="H6" s="5" t="s">
        <v>3</v>
      </c>
      <c r="I6" s="6" t="s">
        <v>4</v>
      </c>
      <c r="J6" s="137"/>
    </row>
    <row r="7" spans="1:19" s="123" customFormat="1" ht="15.75" customHeight="1">
      <c r="A7" s="8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8"/>
    </row>
    <row r="8" spans="1:19" s="123" customFormat="1" ht="37.950000000000003" customHeight="1">
      <c r="A8" s="124" t="s">
        <v>10</v>
      </c>
      <c r="B8" s="214">
        <f>('[7]Всього безроб.20'!$D$7+'[7]Всього облік 20'!$L$7-'[7]Всього облік 20'!$M$7+'[7]Всього облік 20'!$N$7)-('[7]безроб.село 20'!$D$7+'[7]облік село 20'!$K$7-'[7]облік село 20'!$L$7+'[7]облік село 20'!$M$7)</f>
        <v>46311</v>
      </c>
      <c r="C8" s="214">
        <f>('[7]Всього безроб.21'!D7+'[7]Всього облік 21'!L7-'[7]Всього облік 21'!M7+'[7]Всього облік 21'!N7)-('[7]безроб.село 21'!D7+'[7]облік.село 21'!K7-'[7]облік.село 21'!L7+'[7]облік.село 21'!M7)</f>
        <v>42389</v>
      </c>
      <c r="D8" s="215">
        <f>C8/B8*100</f>
        <v>91.531169700503128</v>
      </c>
      <c r="E8" s="216">
        <f>C8-B8</f>
        <v>-3922</v>
      </c>
      <c r="F8" s="217">
        <f>'[7]безроб.село 20'!$D$7+'[7]облік село 20'!$K$7-'[7]облік село 20'!$L$7+'[7]облік село 20'!$M$7</f>
        <v>47145</v>
      </c>
      <c r="G8" s="217">
        <f>'[7]безроб.село 21'!D7+'[7]облік.село 21'!K7-'[7]облік.село 21'!L7+'[7]облік.село 21'!M7</f>
        <v>48521</v>
      </c>
      <c r="H8" s="215">
        <f>G8/F8*100</f>
        <v>102.91865521264185</v>
      </c>
      <c r="I8" s="216">
        <f>G8-F8</f>
        <v>1376</v>
      </c>
      <c r="J8" s="139"/>
      <c r="K8" s="19"/>
      <c r="L8" s="19"/>
      <c r="M8" s="125"/>
      <c r="R8" s="140"/>
      <c r="S8" s="140"/>
    </row>
    <row r="9" spans="1:19" s="100" customFormat="1" ht="37.950000000000003" customHeight="1">
      <c r="A9" s="124" t="s">
        <v>11</v>
      </c>
      <c r="B9" s="181">
        <f>'[7]Всього безроб.20'!$D$7-'[7]безроб.село 20'!$D$7</f>
        <v>24394</v>
      </c>
      <c r="C9" s="214">
        <f>'[7]Всього безроб.21'!$D$7-'[7]безроб.село 21'!$D$7</f>
        <v>21830</v>
      </c>
      <c r="D9" s="215">
        <f t="shared" ref="D9:D13" si="0">C9/B9*100</f>
        <v>89.489218660326316</v>
      </c>
      <c r="E9" s="216">
        <f t="shared" ref="E9:E13" si="1">C9-B9</f>
        <v>-2564</v>
      </c>
      <c r="F9" s="217">
        <f>'[7]безроб.село 20'!$D$7</f>
        <v>29936</v>
      </c>
      <c r="G9" s="217">
        <f>'[7]безроб.село 21'!D7</f>
        <v>32115</v>
      </c>
      <c r="H9" s="215">
        <f t="shared" ref="H9:H13" si="2">G9/F9*100</f>
        <v>107.27886157135222</v>
      </c>
      <c r="I9" s="216">
        <f t="shared" ref="I9:I13" si="3">G9-F9</f>
        <v>2179</v>
      </c>
      <c r="J9" s="139"/>
      <c r="K9" s="19"/>
      <c r="L9" s="19"/>
      <c r="M9" s="126"/>
      <c r="R9" s="140"/>
      <c r="S9" s="140"/>
    </row>
    <row r="10" spans="1:19" s="100" customFormat="1" ht="45" customHeight="1">
      <c r="A10" s="127" t="s">
        <v>5</v>
      </c>
      <c r="B10" s="181">
        <f>'[7]Всього безроб.20'!$F$7+'[7]Всього облік 20'!$D$7-'[7]безроб.село 20'!$F$7-'[7]облік село 20'!$D$7</f>
        <v>11418</v>
      </c>
      <c r="C10" s="214">
        <f>('[7]Всього безроб.21'!$F$7+'[7]Всього облік 21'!$D$7)-('[7]безроб.село 21'!$F$7+'[7]облік.село 21'!$D$7)</f>
        <v>6850</v>
      </c>
      <c r="D10" s="215">
        <f t="shared" si="0"/>
        <v>59.992993519005076</v>
      </c>
      <c r="E10" s="216">
        <f t="shared" si="1"/>
        <v>-4568</v>
      </c>
      <c r="F10" s="217">
        <f>'[7]безроб.село 20'!F7+'[7]облік село 20'!D7</f>
        <v>17179</v>
      </c>
      <c r="G10" s="217">
        <f>'[7]безроб.село 21'!F7+'[7]облік.село 21'!D7</f>
        <v>14234</v>
      </c>
      <c r="H10" s="215">
        <f t="shared" si="2"/>
        <v>82.856976541125789</v>
      </c>
      <c r="I10" s="216">
        <f t="shared" si="3"/>
        <v>-2945</v>
      </c>
      <c r="J10" s="183"/>
      <c r="K10" s="19"/>
      <c r="L10" s="19"/>
      <c r="M10" s="126"/>
      <c r="R10" s="140"/>
      <c r="S10" s="140"/>
    </row>
    <row r="11" spans="1:19" s="100" customFormat="1" ht="37.950000000000003" customHeight="1">
      <c r="A11" s="124" t="s">
        <v>12</v>
      </c>
      <c r="B11" s="181">
        <f>'[7]Всього безроб.20'!$J$7-'[7]безроб.село 20'!$J$7</f>
        <v>891</v>
      </c>
      <c r="C11" s="217">
        <f>'[7]Всього безроб.21'!$J$7-'[7]безроб.село 21'!$J$7</f>
        <v>958</v>
      </c>
      <c r="D11" s="215">
        <f t="shared" si="0"/>
        <v>107.51964085297419</v>
      </c>
      <c r="E11" s="216">
        <f t="shared" si="1"/>
        <v>67</v>
      </c>
      <c r="F11" s="217">
        <f>'[7]безроб.село 20'!$J$7</f>
        <v>3500</v>
      </c>
      <c r="G11" s="217">
        <f>'[7]безроб.село 21'!J7</f>
        <v>3982</v>
      </c>
      <c r="H11" s="215">
        <f t="shared" si="2"/>
        <v>113.77142857142857</v>
      </c>
      <c r="I11" s="216">
        <f t="shared" si="3"/>
        <v>482</v>
      </c>
      <c r="J11" s="139"/>
      <c r="K11" s="19"/>
      <c r="L11" s="19"/>
      <c r="M11" s="126"/>
      <c r="R11" s="140"/>
      <c r="S11" s="140"/>
    </row>
    <row r="12" spans="1:19" s="100" customFormat="1" ht="45.75" customHeight="1">
      <c r="A12" s="124" t="s">
        <v>45</v>
      </c>
      <c r="B12" s="181">
        <f>'[7]Всього безроб.20'!$K$7+'[7]Всього безроб.20'!$L$7-'[7]безроб.село 20'!$K$7-'[7]безроб.село 20'!$L$7</f>
        <v>605</v>
      </c>
      <c r="C12" s="217">
        <f>'[7]Всього безроб.21'!$K$7+'[7]Всього безроб.21'!$L$7-'[7]безроб.село 21'!$K$7-'[7]безроб.село 21'!$L$7</f>
        <v>279</v>
      </c>
      <c r="D12" s="215">
        <f t="shared" si="0"/>
        <v>46.115702479338843</v>
      </c>
      <c r="E12" s="216">
        <f t="shared" si="1"/>
        <v>-326</v>
      </c>
      <c r="F12" s="217">
        <f>'[7]безроб.село 20'!$K$7+'[7]безроб.село 20'!$L$7</f>
        <v>3089</v>
      </c>
      <c r="G12" s="217">
        <f>'[7]безроб.село 21'!K7+'[7]безроб.село 21'!L7</f>
        <v>1587</v>
      </c>
      <c r="H12" s="215">
        <f t="shared" si="2"/>
        <v>51.375849789575909</v>
      </c>
      <c r="I12" s="216">
        <f t="shared" si="3"/>
        <v>-1502</v>
      </c>
      <c r="J12" s="139"/>
      <c r="K12" s="19"/>
      <c r="L12" s="19"/>
      <c r="M12" s="126"/>
      <c r="R12" s="140"/>
      <c r="S12" s="140"/>
    </row>
    <row r="13" spans="1:19" s="100" customFormat="1" ht="49.5" customHeight="1">
      <c r="A13" s="124" t="s">
        <v>14</v>
      </c>
      <c r="B13" s="181">
        <f>'[7]Всього безроб.20'!$M$7-'[7]безроб.село 20'!$M$7</f>
        <v>22689</v>
      </c>
      <c r="C13" s="217">
        <f>'[7]Всього безроб.21'!$M$7-'[7]безроб.село 21'!$M$7</f>
        <v>20119</v>
      </c>
      <c r="D13" s="215">
        <f t="shared" si="0"/>
        <v>88.672925206046983</v>
      </c>
      <c r="E13" s="216">
        <f t="shared" si="1"/>
        <v>-2570</v>
      </c>
      <c r="F13" s="155">
        <f>'[7]безроб.село 20'!$M$7</f>
        <v>28056</v>
      </c>
      <c r="G13" s="217">
        <f>'[7]безроб.село 21'!M7</f>
        <v>30037</v>
      </c>
      <c r="H13" s="215">
        <f t="shared" si="2"/>
        <v>107.06087824351297</v>
      </c>
      <c r="I13" s="216">
        <f t="shared" si="3"/>
        <v>1981</v>
      </c>
      <c r="J13" s="139"/>
      <c r="K13" s="19"/>
      <c r="L13" s="19"/>
      <c r="M13" s="126"/>
      <c r="R13" s="140"/>
      <c r="S13" s="140"/>
    </row>
    <row r="14" spans="1:19" s="100" customFormat="1" ht="12.75" customHeight="1">
      <c r="A14" s="282" t="s">
        <v>15</v>
      </c>
      <c r="B14" s="283"/>
      <c r="C14" s="283"/>
      <c r="D14" s="283"/>
      <c r="E14" s="283"/>
      <c r="F14" s="283"/>
      <c r="G14" s="283"/>
      <c r="H14" s="283"/>
      <c r="I14" s="283"/>
      <c r="J14" s="141"/>
      <c r="K14" s="19"/>
      <c r="L14" s="19"/>
      <c r="M14" s="126"/>
    </row>
    <row r="15" spans="1:19" s="100" customFormat="1" ht="18" customHeight="1">
      <c r="A15" s="284"/>
      <c r="B15" s="285"/>
      <c r="C15" s="285"/>
      <c r="D15" s="285"/>
      <c r="E15" s="285"/>
      <c r="F15" s="285"/>
      <c r="G15" s="285"/>
      <c r="H15" s="285"/>
      <c r="I15" s="285"/>
      <c r="J15" s="141"/>
      <c r="K15" s="19"/>
      <c r="L15" s="19"/>
      <c r="M15" s="126"/>
    </row>
    <row r="16" spans="1:19" s="100" customFormat="1" ht="20.25" customHeight="1">
      <c r="A16" s="280" t="s">
        <v>0</v>
      </c>
      <c r="B16" s="280" t="s">
        <v>61</v>
      </c>
      <c r="C16" s="280" t="s">
        <v>62</v>
      </c>
      <c r="D16" s="278" t="s">
        <v>2</v>
      </c>
      <c r="E16" s="279"/>
      <c r="F16" s="280" t="s">
        <v>139</v>
      </c>
      <c r="G16" s="280" t="s">
        <v>140</v>
      </c>
      <c r="H16" s="278" t="s">
        <v>2</v>
      </c>
      <c r="I16" s="279"/>
      <c r="J16" s="136"/>
      <c r="K16" s="19"/>
      <c r="L16" s="19"/>
      <c r="M16" s="126"/>
    </row>
    <row r="17" spans="1:13" ht="38.25" customHeight="1">
      <c r="A17" s="281"/>
      <c r="B17" s="281"/>
      <c r="C17" s="281"/>
      <c r="D17" s="16" t="s">
        <v>3</v>
      </c>
      <c r="E17" s="6" t="s">
        <v>7</v>
      </c>
      <c r="F17" s="281"/>
      <c r="G17" s="281"/>
      <c r="H17" s="16" t="s">
        <v>3</v>
      </c>
      <c r="I17" s="6" t="s">
        <v>7</v>
      </c>
      <c r="J17" s="137"/>
      <c r="K17" s="142"/>
      <c r="L17" s="142"/>
      <c r="M17" s="128"/>
    </row>
    <row r="18" spans="1:13" ht="28.95" customHeight="1">
      <c r="A18" s="124" t="s">
        <v>10</v>
      </c>
      <c r="B18" s="156">
        <f>('[7]Всього безроб.20'!$P$7+'[7]Всього облік 20'!$N$7)-('[7]облік село 20'!$M$7+'[7]безроб.село 20'!$P$7)</f>
        <v>28466</v>
      </c>
      <c r="C18" s="221">
        <f>'[7]Всього безроб.21'!$P$7+'[7]Всього облік 21'!$N$7-'[7]безроб.село 21'!$P$7-'[7]облік.село 21'!$M$7</f>
        <v>5959</v>
      </c>
      <c r="D18" s="222">
        <f>C18/B18*100</f>
        <v>20.933745520972387</v>
      </c>
      <c r="E18" s="223">
        <f>C18-B18</f>
        <v>-22507</v>
      </c>
      <c r="F18" s="218">
        <f>'[7]безроб.село 20'!P7+'[7]облік село 20'!M7</f>
        <v>22647</v>
      </c>
      <c r="G18" s="218">
        <f>'[7]безроб.село 21'!$P$7+'[7]облік.село 21'!$M$7</f>
        <v>8422</v>
      </c>
      <c r="H18" s="219">
        <f>G18/F18*100</f>
        <v>37.188148540645557</v>
      </c>
      <c r="I18" s="220">
        <f>G18-F18</f>
        <v>-14225</v>
      </c>
      <c r="J18" s="143"/>
      <c r="K18" s="142"/>
      <c r="L18" s="142"/>
      <c r="M18" s="128"/>
    </row>
    <row r="19" spans="1:13" ht="31.5" customHeight="1">
      <c r="A19" s="2" t="s">
        <v>11</v>
      </c>
      <c r="B19" s="156">
        <f>'[7]Всього безроб.20'!P7-'[7]безроб.село 20'!P7</f>
        <v>9206</v>
      </c>
      <c r="C19" s="221">
        <f>'[7]Всього безроб.21'!$P$7-'[7]безроб.село 21'!$P$7</f>
        <v>5116</v>
      </c>
      <c r="D19" s="222">
        <f t="shared" ref="D19:D20" si="4">C19/B19*100</f>
        <v>55.572452748207688</v>
      </c>
      <c r="E19" s="223">
        <f t="shared" ref="E19:E20" si="5">C19-B19</f>
        <v>-4090</v>
      </c>
      <c r="F19" s="177">
        <f>'[7]безроб.село 20'!$P$7</f>
        <v>8823</v>
      </c>
      <c r="G19" s="218">
        <f>'[7]безроб.село 21'!$P$7</f>
        <v>7700</v>
      </c>
      <c r="H19" s="219">
        <f t="shared" ref="H19:H20" si="6">G19/F19*100</f>
        <v>87.27190298084551</v>
      </c>
      <c r="I19" s="220">
        <f t="shared" ref="I19:I20" si="7">G19-F19</f>
        <v>-1123</v>
      </c>
      <c r="J19" s="143"/>
      <c r="K19" s="142"/>
      <c r="L19" s="142"/>
      <c r="M19" s="128"/>
    </row>
    <row r="20" spans="1:13" ht="38.25" customHeight="1">
      <c r="A20" s="2" t="s">
        <v>6</v>
      </c>
      <c r="B20" s="156">
        <f>'[7]Всього безроб.20'!$T$7-'[7]безроб.село 20'!$T$7</f>
        <v>8136</v>
      </c>
      <c r="C20" s="221">
        <f>'[7]Всього безроб.21'!$T$7-'[7]безроб.село 21'!$T$7</f>
        <v>4474</v>
      </c>
      <c r="D20" s="222">
        <f t="shared" si="4"/>
        <v>54.990167158308758</v>
      </c>
      <c r="E20" s="223">
        <f t="shared" si="5"/>
        <v>-3662</v>
      </c>
      <c r="F20" s="177">
        <f>'[7]безроб.село 20'!$T$7</f>
        <v>7963</v>
      </c>
      <c r="G20" s="218">
        <f>'[7]безроб.село 21'!$T$7</f>
        <v>7067</v>
      </c>
      <c r="H20" s="219">
        <f t="shared" si="6"/>
        <v>88.747959311817155</v>
      </c>
      <c r="I20" s="220">
        <f t="shared" si="7"/>
        <v>-896</v>
      </c>
      <c r="J20" s="144"/>
      <c r="K20" s="142"/>
      <c r="L20" s="142"/>
      <c r="M20" s="128"/>
    </row>
    <row r="21" spans="1:13" ht="21">
      <c r="C21" s="15"/>
      <c r="K21" s="142"/>
      <c r="L21" s="142"/>
      <c r="M21" s="128"/>
    </row>
    <row r="22" spans="1:13">
      <c r="K22" s="1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F37"/>
  <sheetViews>
    <sheetView view="pageBreakPreview" zoomScale="90" zoomScaleNormal="80" zoomScaleSheetLayoutView="90" workbookViewId="0">
      <selection activeCell="I21" sqref="I21"/>
    </sheetView>
  </sheetViews>
  <sheetFormatPr defaultColWidth="9.109375" defaultRowHeight="15.6"/>
  <cols>
    <col min="1" max="1" width="18.33203125" style="99" customWidth="1"/>
    <col min="2" max="3" width="10.88671875" style="97" customWidth="1"/>
    <col min="4" max="4" width="6.88671875" style="97" customWidth="1"/>
    <col min="5" max="6" width="9.33203125" style="97" customWidth="1"/>
    <col min="7" max="7" width="7.44140625" style="97" customWidth="1"/>
    <col min="8" max="9" width="9.33203125" style="97" customWidth="1"/>
    <col min="10" max="10" width="8.6640625" style="97" customWidth="1"/>
    <col min="11" max="12" width="9.33203125" style="97" customWidth="1"/>
    <col min="13" max="13" width="8.6640625" style="97" customWidth="1"/>
    <col min="14" max="15" width="9.33203125" style="97" customWidth="1"/>
    <col min="16" max="16" width="7.88671875" style="97" customWidth="1"/>
    <col min="17" max="18" width="9.33203125" style="97" customWidth="1"/>
    <col min="19" max="19" width="7.88671875" style="97" customWidth="1"/>
    <col min="20" max="21" width="9.33203125" style="97" customWidth="1"/>
    <col min="22" max="22" width="7.88671875" style="97" customWidth="1"/>
    <col min="23" max="24" width="9.33203125" style="97" customWidth="1"/>
    <col min="25" max="25" width="7.88671875" style="97" customWidth="1"/>
    <col min="26" max="27" width="9.33203125" style="98" customWidth="1"/>
    <col min="28" max="28" width="7.88671875" style="98" customWidth="1"/>
    <col min="29" max="16384" width="9.109375" style="98"/>
  </cols>
  <sheetData>
    <row r="1" spans="1:32" s="77" customFormat="1" ht="20.399999999999999" customHeight="1">
      <c r="A1" s="74"/>
      <c r="B1" s="365" t="s">
        <v>56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5"/>
      <c r="AB1" s="103" t="s">
        <v>35</v>
      </c>
    </row>
    <row r="2" spans="1:32" s="77" customFormat="1" ht="20.399999999999999" customHeight="1">
      <c r="B2" s="365" t="s">
        <v>141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8"/>
    </row>
    <row r="3" spans="1:32" s="77" customFormat="1" ht="1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48"/>
      <c r="N3" s="80"/>
      <c r="O3" s="80"/>
      <c r="P3" s="80"/>
      <c r="Q3" s="80"/>
      <c r="R3" s="80"/>
      <c r="S3" s="81"/>
      <c r="T3" s="80"/>
      <c r="U3" s="80"/>
      <c r="V3" s="80"/>
      <c r="W3" s="82"/>
      <c r="X3" s="83"/>
      <c r="Y3" s="81"/>
      <c r="AB3" s="48"/>
    </row>
    <row r="4" spans="1:32" s="86" customFormat="1" ht="21.6" customHeight="1">
      <c r="A4" s="104"/>
      <c r="B4" s="366" t="s">
        <v>19</v>
      </c>
      <c r="C4" s="367"/>
      <c r="D4" s="368"/>
      <c r="E4" s="366" t="s">
        <v>36</v>
      </c>
      <c r="F4" s="367"/>
      <c r="G4" s="368"/>
      <c r="H4" s="372" t="s">
        <v>37</v>
      </c>
      <c r="I4" s="372"/>
      <c r="J4" s="372"/>
      <c r="K4" s="366" t="s">
        <v>27</v>
      </c>
      <c r="L4" s="367"/>
      <c r="M4" s="368"/>
      <c r="N4" s="366" t="s">
        <v>34</v>
      </c>
      <c r="O4" s="367"/>
      <c r="P4" s="367"/>
      <c r="Q4" s="366" t="s">
        <v>22</v>
      </c>
      <c r="R4" s="367"/>
      <c r="S4" s="368"/>
      <c r="T4" s="366" t="s">
        <v>28</v>
      </c>
      <c r="U4" s="367"/>
      <c r="V4" s="368"/>
      <c r="W4" s="366" t="s">
        <v>30</v>
      </c>
      <c r="X4" s="367"/>
      <c r="Y4" s="367"/>
      <c r="Z4" s="359" t="s">
        <v>29</v>
      </c>
      <c r="AA4" s="360"/>
      <c r="AB4" s="361"/>
      <c r="AC4" s="84"/>
      <c r="AD4" s="85"/>
      <c r="AE4" s="85"/>
      <c r="AF4" s="85"/>
    </row>
    <row r="5" spans="1:32" s="87" customFormat="1" ht="36.75" customHeight="1">
      <c r="A5" s="105"/>
      <c r="B5" s="369"/>
      <c r="C5" s="370"/>
      <c r="D5" s="371"/>
      <c r="E5" s="369"/>
      <c r="F5" s="370"/>
      <c r="G5" s="371"/>
      <c r="H5" s="372"/>
      <c r="I5" s="372"/>
      <c r="J5" s="372"/>
      <c r="K5" s="369"/>
      <c r="L5" s="370"/>
      <c r="M5" s="371"/>
      <c r="N5" s="369"/>
      <c r="O5" s="370"/>
      <c r="P5" s="370"/>
      <c r="Q5" s="369"/>
      <c r="R5" s="370"/>
      <c r="S5" s="371"/>
      <c r="T5" s="369"/>
      <c r="U5" s="370"/>
      <c r="V5" s="371"/>
      <c r="W5" s="369"/>
      <c r="X5" s="370"/>
      <c r="Y5" s="370"/>
      <c r="Z5" s="362"/>
      <c r="AA5" s="363"/>
      <c r="AB5" s="364"/>
      <c r="AC5" s="84"/>
      <c r="AD5" s="85"/>
      <c r="AE5" s="85"/>
      <c r="AF5" s="85"/>
    </row>
    <row r="6" spans="1:32" s="88" customFormat="1" ht="25.2" customHeight="1">
      <c r="A6" s="106"/>
      <c r="B6" s="107" t="s">
        <v>1</v>
      </c>
      <c r="C6" s="107" t="s">
        <v>104</v>
      </c>
      <c r="D6" s="108" t="s">
        <v>3</v>
      </c>
      <c r="E6" s="107" t="s">
        <v>1</v>
      </c>
      <c r="F6" s="107" t="s">
        <v>104</v>
      </c>
      <c r="G6" s="108" t="s">
        <v>3</v>
      </c>
      <c r="H6" s="107" t="s">
        <v>1</v>
      </c>
      <c r="I6" s="107" t="s">
        <v>104</v>
      </c>
      <c r="J6" s="108" t="s">
        <v>3</v>
      </c>
      <c r="K6" s="107" t="s">
        <v>1</v>
      </c>
      <c r="L6" s="107" t="s">
        <v>104</v>
      </c>
      <c r="M6" s="108" t="s">
        <v>3</v>
      </c>
      <c r="N6" s="107" t="s">
        <v>1</v>
      </c>
      <c r="O6" s="107" t="s">
        <v>104</v>
      </c>
      <c r="P6" s="108" t="s">
        <v>3</v>
      </c>
      <c r="Q6" s="107" t="s">
        <v>1</v>
      </c>
      <c r="R6" s="107" t="s">
        <v>104</v>
      </c>
      <c r="S6" s="108" t="s">
        <v>3</v>
      </c>
      <c r="T6" s="107" t="s">
        <v>1</v>
      </c>
      <c r="U6" s="107" t="s">
        <v>104</v>
      </c>
      <c r="V6" s="108" t="s">
        <v>3</v>
      </c>
      <c r="W6" s="109" t="s">
        <v>1</v>
      </c>
      <c r="X6" s="109" t="s">
        <v>104</v>
      </c>
      <c r="Y6" s="108" t="s">
        <v>3</v>
      </c>
      <c r="Z6" s="107" t="s">
        <v>1</v>
      </c>
      <c r="AA6" s="107" t="s">
        <v>104</v>
      </c>
      <c r="AB6" s="108" t="s">
        <v>3</v>
      </c>
      <c r="AC6" s="110"/>
      <c r="AD6" s="111"/>
      <c r="AE6" s="111"/>
      <c r="AF6" s="111"/>
    </row>
    <row r="7" spans="1:32" s="86" customFormat="1" ht="12.75" customHeight="1">
      <c r="A7" s="89" t="s">
        <v>9</v>
      </c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13</v>
      </c>
      <c r="L7" s="90">
        <v>14</v>
      </c>
      <c r="M7" s="90">
        <v>15</v>
      </c>
      <c r="N7" s="90">
        <v>16</v>
      </c>
      <c r="O7" s="90">
        <v>17</v>
      </c>
      <c r="P7" s="90">
        <v>18</v>
      </c>
      <c r="Q7" s="90">
        <v>19</v>
      </c>
      <c r="R7" s="90">
        <v>20</v>
      </c>
      <c r="S7" s="90">
        <v>21</v>
      </c>
      <c r="T7" s="90">
        <v>22</v>
      </c>
      <c r="U7" s="90">
        <v>23</v>
      </c>
      <c r="V7" s="90">
        <v>24</v>
      </c>
      <c r="W7" s="90">
        <v>25</v>
      </c>
      <c r="X7" s="90">
        <v>26</v>
      </c>
      <c r="Y7" s="90">
        <v>27</v>
      </c>
      <c r="Z7" s="90">
        <v>28</v>
      </c>
      <c r="AA7" s="90">
        <v>29</v>
      </c>
      <c r="AB7" s="90">
        <v>30</v>
      </c>
      <c r="AC7" s="91"/>
      <c r="AD7" s="92"/>
      <c r="AE7" s="92"/>
      <c r="AF7" s="92"/>
    </row>
    <row r="8" spans="1:32" s="114" customFormat="1" ht="22.5" customHeight="1">
      <c r="A8" s="250" t="s">
        <v>8</v>
      </c>
      <c r="B8" s="94">
        <v>46311</v>
      </c>
      <c r="C8" s="174">
        <v>42389</v>
      </c>
      <c r="D8" s="210">
        <v>91.531169700503128</v>
      </c>
      <c r="E8" s="94">
        <v>24394</v>
      </c>
      <c r="F8" s="174">
        <v>21830</v>
      </c>
      <c r="G8" s="210">
        <v>89.489218660326316</v>
      </c>
      <c r="H8" s="174">
        <v>11418</v>
      </c>
      <c r="I8" s="94">
        <v>6850</v>
      </c>
      <c r="J8" s="212">
        <v>59.992993519005076</v>
      </c>
      <c r="K8" s="94">
        <v>891</v>
      </c>
      <c r="L8" s="94">
        <v>958</v>
      </c>
      <c r="M8" s="212">
        <v>107.51964085297419</v>
      </c>
      <c r="N8" s="174">
        <v>605</v>
      </c>
      <c r="O8" s="94">
        <v>279</v>
      </c>
      <c r="P8" s="212">
        <v>46.115702479338843</v>
      </c>
      <c r="Q8" s="174">
        <v>22689</v>
      </c>
      <c r="R8" s="94">
        <v>20119</v>
      </c>
      <c r="S8" s="212">
        <v>88.672925206046983</v>
      </c>
      <c r="T8" s="94">
        <v>28466</v>
      </c>
      <c r="U8" s="94">
        <v>5959</v>
      </c>
      <c r="V8" s="212">
        <v>20.933745520972387</v>
      </c>
      <c r="W8" s="94">
        <v>9206</v>
      </c>
      <c r="X8" s="224">
        <v>5116</v>
      </c>
      <c r="Y8" s="212">
        <v>55.572452748207688</v>
      </c>
      <c r="Z8" s="94">
        <v>8136</v>
      </c>
      <c r="AA8" s="94">
        <v>4474</v>
      </c>
      <c r="AB8" s="212">
        <v>54.990167158308758</v>
      </c>
      <c r="AC8" s="112"/>
      <c r="AD8" s="113"/>
      <c r="AE8" s="113"/>
      <c r="AF8" s="113"/>
    </row>
    <row r="9" spans="1:32" s="97" customFormat="1" ht="16.2" customHeight="1">
      <c r="A9" s="152" t="s">
        <v>67</v>
      </c>
      <c r="B9" s="182">
        <v>1234</v>
      </c>
      <c r="C9" s="175">
        <v>1190</v>
      </c>
      <c r="D9" s="211">
        <v>96.434359805510539</v>
      </c>
      <c r="E9" s="182">
        <v>1036</v>
      </c>
      <c r="F9" s="175">
        <v>1011</v>
      </c>
      <c r="G9" s="211">
        <v>97.586872586872587</v>
      </c>
      <c r="H9" s="175">
        <v>267</v>
      </c>
      <c r="I9" s="182">
        <v>310</v>
      </c>
      <c r="J9" s="213">
        <v>116.10486891385767</v>
      </c>
      <c r="K9" s="182">
        <v>2</v>
      </c>
      <c r="L9" s="182">
        <v>16</v>
      </c>
      <c r="M9" s="213">
        <v>800</v>
      </c>
      <c r="N9" s="175">
        <v>40</v>
      </c>
      <c r="O9" s="182">
        <v>14</v>
      </c>
      <c r="P9" s="213">
        <v>35</v>
      </c>
      <c r="Q9" s="175">
        <v>842</v>
      </c>
      <c r="R9" s="182">
        <v>855</v>
      </c>
      <c r="S9" s="213">
        <v>101.54394299287411</v>
      </c>
      <c r="T9" s="182">
        <v>547</v>
      </c>
      <c r="U9" s="182">
        <v>300</v>
      </c>
      <c r="V9" s="213">
        <v>54.844606946983546</v>
      </c>
      <c r="W9" s="225">
        <v>435</v>
      </c>
      <c r="X9" s="225">
        <v>273</v>
      </c>
      <c r="Y9" s="213">
        <v>62.758620689655174</v>
      </c>
      <c r="Z9" s="182">
        <v>404</v>
      </c>
      <c r="AA9" s="182">
        <v>254</v>
      </c>
      <c r="AB9" s="213">
        <v>62.871287128712872</v>
      </c>
      <c r="AC9" s="95"/>
      <c r="AD9" s="96"/>
      <c r="AE9" s="96"/>
      <c r="AF9" s="96"/>
    </row>
    <row r="10" spans="1:32" s="97" customFormat="1" ht="16.2" customHeight="1">
      <c r="A10" s="152" t="s">
        <v>68</v>
      </c>
      <c r="B10" s="182">
        <v>737</v>
      </c>
      <c r="C10" s="175">
        <v>758</v>
      </c>
      <c r="D10" s="211">
        <v>102.84938941655359</v>
      </c>
      <c r="E10" s="182">
        <v>494</v>
      </c>
      <c r="F10" s="175">
        <v>508</v>
      </c>
      <c r="G10" s="211">
        <v>102.83400809716599</v>
      </c>
      <c r="H10" s="175">
        <v>105</v>
      </c>
      <c r="I10" s="182">
        <v>112</v>
      </c>
      <c r="J10" s="213">
        <v>106.66666666666667</v>
      </c>
      <c r="K10" s="182">
        <v>6</v>
      </c>
      <c r="L10" s="182">
        <v>9</v>
      </c>
      <c r="M10" s="213">
        <v>150</v>
      </c>
      <c r="N10" s="175">
        <v>5</v>
      </c>
      <c r="O10" s="182">
        <v>1</v>
      </c>
      <c r="P10" s="213">
        <v>20</v>
      </c>
      <c r="Q10" s="175">
        <v>408</v>
      </c>
      <c r="R10" s="182">
        <v>411</v>
      </c>
      <c r="S10" s="213">
        <v>100.73529411764706</v>
      </c>
      <c r="T10" s="182">
        <v>405</v>
      </c>
      <c r="U10" s="182">
        <v>182</v>
      </c>
      <c r="V10" s="213">
        <v>44.938271604938272</v>
      </c>
      <c r="W10" s="225">
        <v>197</v>
      </c>
      <c r="X10" s="225">
        <v>169</v>
      </c>
      <c r="Y10" s="213">
        <v>85.786802030456855</v>
      </c>
      <c r="Z10" s="182">
        <v>187</v>
      </c>
      <c r="AA10" s="182">
        <v>161</v>
      </c>
      <c r="AB10" s="213">
        <v>86.096256684491976</v>
      </c>
      <c r="AC10" s="95"/>
      <c r="AD10" s="96"/>
      <c r="AE10" s="96"/>
      <c r="AF10" s="96"/>
    </row>
    <row r="11" spans="1:32" s="97" customFormat="1" ht="16.2" customHeight="1">
      <c r="A11" s="152" t="s">
        <v>69</v>
      </c>
      <c r="B11" s="182">
        <v>3086</v>
      </c>
      <c r="C11" s="175">
        <v>3110</v>
      </c>
      <c r="D11" s="211">
        <v>100.77770576798444</v>
      </c>
      <c r="E11" s="182">
        <v>1348</v>
      </c>
      <c r="F11" s="175">
        <v>1336</v>
      </c>
      <c r="G11" s="211">
        <v>99.109792284866472</v>
      </c>
      <c r="H11" s="175">
        <v>519</v>
      </c>
      <c r="I11" s="182">
        <v>287</v>
      </c>
      <c r="J11" s="213">
        <v>55.298651252408483</v>
      </c>
      <c r="K11" s="182">
        <v>74</v>
      </c>
      <c r="L11" s="182">
        <v>56</v>
      </c>
      <c r="M11" s="213">
        <v>75.675675675675677</v>
      </c>
      <c r="N11" s="175">
        <v>78</v>
      </c>
      <c r="O11" s="182">
        <v>72</v>
      </c>
      <c r="P11" s="213">
        <v>92.307692307692307</v>
      </c>
      <c r="Q11" s="175">
        <v>1333</v>
      </c>
      <c r="R11" s="182">
        <v>1297</v>
      </c>
      <c r="S11" s="213">
        <v>97.299324831207798</v>
      </c>
      <c r="T11" s="182">
        <v>2158</v>
      </c>
      <c r="U11" s="182">
        <v>393</v>
      </c>
      <c r="V11" s="213">
        <v>18.211306765523634</v>
      </c>
      <c r="W11" s="225">
        <v>520</v>
      </c>
      <c r="X11" s="225">
        <v>320</v>
      </c>
      <c r="Y11" s="213">
        <v>61.53846153846154</v>
      </c>
      <c r="Z11" s="182">
        <v>447</v>
      </c>
      <c r="AA11" s="182">
        <v>245</v>
      </c>
      <c r="AB11" s="213">
        <v>54.80984340044742</v>
      </c>
      <c r="AC11" s="95"/>
      <c r="AD11" s="96"/>
      <c r="AE11" s="96"/>
      <c r="AF11" s="96"/>
    </row>
    <row r="12" spans="1:32" s="97" customFormat="1" ht="16.2" customHeight="1">
      <c r="A12" s="152" t="s">
        <v>70</v>
      </c>
      <c r="B12" s="182">
        <v>2571</v>
      </c>
      <c r="C12" s="175">
        <v>2492</v>
      </c>
      <c r="D12" s="211">
        <v>96.927265655387004</v>
      </c>
      <c r="E12" s="182">
        <v>989</v>
      </c>
      <c r="F12" s="175">
        <v>974</v>
      </c>
      <c r="G12" s="211">
        <v>98.483316481294239</v>
      </c>
      <c r="H12" s="175">
        <v>711</v>
      </c>
      <c r="I12" s="182">
        <v>307</v>
      </c>
      <c r="J12" s="213">
        <v>43.178621659634317</v>
      </c>
      <c r="K12" s="182">
        <v>42</v>
      </c>
      <c r="L12" s="182">
        <v>43</v>
      </c>
      <c r="M12" s="213">
        <v>102.38095238095238</v>
      </c>
      <c r="N12" s="175">
        <v>30</v>
      </c>
      <c r="O12" s="182">
        <v>16</v>
      </c>
      <c r="P12" s="213">
        <v>53.333333333333336</v>
      </c>
      <c r="Q12" s="175">
        <v>864</v>
      </c>
      <c r="R12" s="182">
        <v>846</v>
      </c>
      <c r="S12" s="213">
        <v>97.916666666666657</v>
      </c>
      <c r="T12" s="182">
        <v>1873</v>
      </c>
      <c r="U12" s="182">
        <v>282</v>
      </c>
      <c r="V12" s="213">
        <v>15.056059797116925</v>
      </c>
      <c r="W12" s="225">
        <v>354</v>
      </c>
      <c r="X12" s="225">
        <v>221</v>
      </c>
      <c r="Y12" s="213">
        <v>62.429378531073439</v>
      </c>
      <c r="Z12" s="182">
        <v>334</v>
      </c>
      <c r="AA12" s="182">
        <v>213</v>
      </c>
      <c r="AB12" s="213">
        <v>63.772455089820355</v>
      </c>
      <c r="AC12" s="95"/>
      <c r="AD12" s="96"/>
      <c r="AE12" s="96"/>
      <c r="AF12" s="96"/>
    </row>
    <row r="13" spans="1:32" s="97" customFormat="1" ht="16.2" customHeight="1">
      <c r="A13" s="152" t="s">
        <v>71</v>
      </c>
      <c r="B13" s="182">
        <v>2799</v>
      </c>
      <c r="C13" s="175">
        <v>2856</v>
      </c>
      <c r="D13" s="211">
        <v>102.03644158628083</v>
      </c>
      <c r="E13" s="182">
        <v>943</v>
      </c>
      <c r="F13" s="175">
        <v>1181</v>
      </c>
      <c r="G13" s="211">
        <v>125.23860021208908</v>
      </c>
      <c r="H13" s="175">
        <v>503</v>
      </c>
      <c r="I13" s="182">
        <v>464</v>
      </c>
      <c r="J13" s="213">
        <v>92.246520874751496</v>
      </c>
      <c r="K13" s="182">
        <v>41</v>
      </c>
      <c r="L13" s="182">
        <v>54</v>
      </c>
      <c r="M13" s="213">
        <v>131.70731707317074</v>
      </c>
      <c r="N13" s="175">
        <v>5</v>
      </c>
      <c r="O13" s="182">
        <v>5</v>
      </c>
      <c r="P13" s="213">
        <v>100</v>
      </c>
      <c r="Q13" s="175">
        <v>916</v>
      </c>
      <c r="R13" s="182">
        <v>1125</v>
      </c>
      <c r="S13" s="213">
        <v>122.81659388646288</v>
      </c>
      <c r="T13" s="182">
        <v>2022</v>
      </c>
      <c r="U13" s="182">
        <v>278</v>
      </c>
      <c r="V13" s="213">
        <v>13.748763600395646</v>
      </c>
      <c r="W13" s="225">
        <v>372</v>
      </c>
      <c r="X13" s="225">
        <v>251</v>
      </c>
      <c r="Y13" s="213">
        <v>67.473118279569889</v>
      </c>
      <c r="Z13" s="182">
        <v>301</v>
      </c>
      <c r="AA13" s="182">
        <v>198</v>
      </c>
      <c r="AB13" s="213">
        <v>65.78073089700996</v>
      </c>
      <c r="AC13" s="95"/>
      <c r="AD13" s="96"/>
      <c r="AE13" s="96"/>
      <c r="AF13" s="96"/>
    </row>
    <row r="14" spans="1:32" s="97" customFormat="1" ht="16.2" customHeight="1">
      <c r="A14" s="152" t="s">
        <v>72</v>
      </c>
      <c r="B14" s="182">
        <v>935</v>
      </c>
      <c r="C14" s="175">
        <v>931</v>
      </c>
      <c r="D14" s="211">
        <v>99.572192513368989</v>
      </c>
      <c r="E14" s="182">
        <v>443</v>
      </c>
      <c r="F14" s="175">
        <v>516</v>
      </c>
      <c r="G14" s="211">
        <v>116.47855530474041</v>
      </c>
      <c r="H14" s="175">
        <v>422</v>
      </c>
      <c r="I14" s="182">
        <v>168</v>
      </c>
      <c r="J14" s="213">
        <v>39.810426540284361</v>
      </c>
      <c r="K14" s="182">
        <v>30</v>
      </c>
      <c r="L14" s="182">
        <v>28</v>
      </c>
      <c r="M14" s="213">
        <v>93.333333333333329</v>
      </c>
      <c r="N14" s="175">
        <v>11</v>
      </c>
      <c r="O14" s="182">
        <v>0</v>
      </c>
      <c r="P14" s="213">
        <v>0</v>
      </c>
      <c r="Q14" s="175">
        <v>433</v>
      </c>
      <c r="R14" s="182">
        <v>484</v>
      </c>
      <c r="S14" s="213">
        <v>111.77829099307159</v>
      </c>
      <c r="T14" s="182">
        <v>573</v>
      </c>
      <c r="U14" s="182">
        <v>163</v>
      </c>
      <c r="V14" s="213">
        <v>28.446771378708551</v>
      </c>
      <c r="W14" s="225">
        <v>159</v>
      </c>
      <c r="X14" s="225">
        <v>134</v>
      </c>
      <c r="Y14" s="213">
        <v>84.276729559748432</v>
      </c>
      <c r="Z14" s="182">
        <v>136</v>
      </c>
      <c r="AA14" s="182">
        <v>121</v>
      </c>
      <c r="AB14" s="213">
        <v>88.970588235294116</v>
      </c>
      <c r="AC14" s="95"/>
      <c r="AD14" s="96"/>
      <c r="AE14" s="96"/>
      <c r="AF14" s="96"/>
    </row>
    <row r="15" spans="1:32" s="97" customFormat="1" ht="16.2" customHeight="1">
      <c r="A15" s="152" t="s">
        <v>73</v>
      </c>
      <c r="B15" s="182">
        <v>1411</v>
      </c>
      <c r="C15" s="175">
        <v>1319</v>
      </c>
      <c r="D15" s="211">
        <v>93.479801559177886</v>
      </c>
      <c r="E15" s="182">
        <v>810</v>
      </c>
      <c r="F15" s="175">
        <v>756</v>
      </c>
      <c r="G15" s="211">
        <v>93.333333333333329</v>
      </c>
      <c r="H15" s="175">
        <v>391</v>
      </c>
      <c r="I15" s="182">
        <v>238</v>
      </c>
      <c r="J15" s="213">
        <v>60.869565217391312</v>
      </c>
      <c r="K15" s="182">
        <v>40</v>
      </c>
      <c r="L15" s="182">
        <v>21</v>
      </c>
      <c r="M15" s="213">
        <v>52.5</v>
      </c>
      <c r="N15" s="175">
        <v>45</v>
      </c>
      <c r="O15" s="182">
        <v>14</v>
      </c>
      <c r="P15" s="213">
        <v>31.111111111111111</v>
      </c>
      <c r="Q15" s="175">
        <v>796</v>
      </c>
      <c r="R15" s="182">
        <v>729</v>
      </c>
      <c r="S15" s="213">
        <v>91.582914572864325</v>
      </c>
      <c r="T15" s="182">
        <v>828</v>
      </c>
      <c r="U15" s="182">
        <v>229</v>
      </c>
      <c r="V15" s="213">
        <v>27.657004830917874</v>
      </c>
      <c r="W15" s="225">
        <v>319</v>
      </c>
      <c r="X15" s="225">
        <v>207</v>
      </c>
      <c r="Y15" s="213">
        <v>64.890282131661451</v>
      </c>
      <c r="Z15" s="182">
        <v>274</v>
      </c>
      <c r="AA15" s="182">
        <v>187</v>
      </c>
      <c r="AB15" s="213">
        <v>68.248175182481745</v>
      </c>
      <c r="AC15" s="95"/>
      <c r="AD15" s="96"/>
      <c r="AE15" s="96"/>
      <c r="AF15" s="96"/>
    </row>
    <row r="16" spans="1:32" s="97" customFormat="1" ht="16.2" customHeight="1">
      <c r="A16" s="152" t="s">
        <v>74</v>
      </c>
      <c r="B16" s="182">
        <v>1237</v>
      </c>
      <c r="C16" s="175">
        <v>1311</v>
      </c>
      <c r="D16" s="211">
        <v>105.98221503637832</v>
      </c>
      <c r="E16" s="182">
        <v>798</v>
      </c>
      <c r="F16" s="175">
        <v>828</v>
      </c>
      <c r="G16" s="211">
        <v>103.75939849624061</v>
      </c>
      <c r="H16" s="175">
        <v>140</v>
      </c>
      <c r="I16" s="182">
        <v>156</v>
      </c>
      <c r="J16" s="213">
        <v>111.42857142857143</v>
      </c>
      <c r="K16" s="182">
        <v>10</v>
      </c>
      <c r="L16" s="182">
        <v>11</v>
      </c>
      <c r="M16" s="213">
        <v>110.00000000000001</v>
      </c>
      <c r="N16" s="175">
        <v>2</v>
      </c>
      <c r="O16" s="182">
        <v>1</v>
      </c>
      <c r="P16" s="213">
        <v>50</v>
      </c>
      <c r="Q16" s="175">
        <v>722</v>
      </c>
      <c r="R16" s="182">
        <v>764</v>
      </c>
      <c r="S16" s="213">
        <v>105.81717451523546</v>
      </c>
      <c r="T16" s="182">
        <v>789</v>
      </c>
      <c r="U16" s="182">
        <v>312</v>
      </c>
      <c r="V16" s="213">
        <v>39.543726235741445</v>
      </c>
      <c r="W16" s="225">
        <v>351</v>
      </c>
      <c r="X16" s="225">
        <v>283</v>
      </c>
      <c r="Y16" s="213">
        <v>80.626780626780629</v>
      </c>
      <c r="Z16" s="182">
        <v>311</v>
      </c>
      <c r="AA16" s="182">
        <v>262</v>
      </c>
      <c r="AB16" s="213">
        <v>84.244372990353696</v>
      </c>
      <c r="AC16" s="95"/>
      <c r="AD16" s="96"/>
      <c r="AE16" s="96"/>
      <c r="AF16" s="96"/>
    </row>
    <row r="17" spans="1:32" s="97" customFormat="1" ht="16.2" customHeight="1">
      <c r="A17" s="152" t="s">
        <v>75</v>
      </c>
      <c r="B17" s="182">
        <v>654</v>
      </c>
      <c r="C17" s="175">
        <v>574</v>
      </c>
      <c r="D17" s="211">
        <v>87.767584097859327</v>
      </c>
      <c r="E17" s="182">
        <v>480</v>
      </c>
      <c r="F17" s="175">
        <v>487</v>
      </c>
      <c r="G17" s="211">
        <v>101.45833333333334</v>
      </c>
      <c r="H17" s="175">
        <v>179</v>
      </c>
      <c r="I17" s="182">
        <v>178</v>
      </c>
      <c r="J17" s="213">
        <v>99.441340782122893</v>
      </c>
      <c r="K17" s="182">
        <v>21</v>
      </c>
      <c r="L17" s="182">
        <v>22</v>
      </c>
      <c r="M17" s="213">
        <v>104.76190476190477</v>
      </c>
      <c r="N17" s="175">
        <v>3</v>
      </c>
      <c r="O17" s="182">
        <v>0</v>
      </c>
      <c r="P17" s="213">
        <v>0</v>
      </c>
      <c r="Q17" s="175">
        <v>474</v>
      </c>
      <c r="R17" s="182">
        <v>482</v>
      </c>
      <c r="S17" s="213">
        <v>101.68776371308017</v>
      </c>
      <c r="T17" s="182">
        <v>273</v>
      </c>
      <c r="U17" s="182">
        <v>120</v>
      </c>
      <c r="V17" s="213">
        <v>43.956043956043956</v>
      </c>
      <c r="W17" s="225">
        <v>180</v>
      </c>
      <c r="X17" s="225">
        <v>116</v>
      </c>
      <c r="Y17" s="213">
        <v>64.444444444444443</v>
      </c>
      <c r="Z17" s="182">
        <v>172</v>
      </c>
      <c r="AA17" s="182">
        <v>110</v>
      </c>
      <c r="AB17" s="213">
        <v>63.953488372093027</v>
      </c>
      <c r="AC17" s="95"/>
      <c r="AD17" s="96"/>
      <c r="AE17" s="96"/>
      <c r="AF17" s="96"/>
    </row>
    <row r="18" spans="1:32" s="97" customFormat="1" ht="16.2" customHeight="1">
      <c r="A18" s="152" t="s">
        <v>76</v>
      </c>
      <c r="B18" s="182">
        <v>828</v>
      </c>
      <c r="C18" s="175">
        <v>211</v>
      </c>
      <c r="D18" s="211">
        <v>25.483091787439616</v>
      </c>
      <c r="E18" s="182">
        <v>545</v>
      </c>
      <c r="F18" s="175">
        <v>159</v>
      </c>
      <c r="G18" s="211">
        <v>29.174311926605505</v>
      </c>
      <c r="H18" s="175">
        <v>324</v>
      </c>
      <c r="I18" s="182">
        <v>72</v>
      </c>
      <c r="J18" s="213">
        <v>22.222222222222221</v>
      </c>
      <c r="K18" s="182">
        <v>29</v>
      </c>
      <c r="L18" s="182">
        <v>6</v>
      </c>
      <c r="M18" s="213">
        <v>20.689655172413794</v>
      </c>
      <c r="N18" s="175">
        <v>70</v>
      </c>
      <c r="O18" s="182">
        <v>0</v>
      </c>
      <c r="P18" s="213">
        <v>0</v>
      </c>
      <c r="Q18" s="175">
        <v>468</v>
      </c>
      <c r="R18" s="182">
        <v>151</v>
      </c>
      <c r="S18" s="213">
        <v>32.264957264957268</v>
      </c>
      <c r="T18" s="182">
        <v>266</v>
      </c>
      <c r="U18" s="182">
        <v>46</v>
      </c>
      <c r="V18" s="213">
        <v>17.293233082706767</v>
      </c>
      <c r="W18" s="225">
        <v>156</v>
      </c>
      <c r="X18" s="225">
        <v>40</v>
      </c>
      <c r="Y18" s="213">
        <v>25.641025641025639</v>
      </c>
      <c r="Z18" s="182">
        <v>138</v>
      </c>
      <c r="AA18" s="182">
        <v>35</v>
      </c>
      <c r="AB18" s="213">
        <v>25.362318840579711</v>
      </c>
      <c r="AC18" s="95"/>
      <c r="AD18" s="96"/>
      <c r="AE18" s="96"/>
      <c r="AF18" s="96"/>
    </row>
    <row r="19" spans="1:32" s="97" customFormat="1" ht="16.2" customHeight="1">
      <c r="A19" s="152" t="s">
        <v>77</v>
      </c>
      <c r="B19" s="182">
        <v>456</v>
      </c>
      <c r="C19" s="175">
        <v>538</v>
      </c>
      <c r="D19" s="211">
        <v>117.98245614035088</v>
      </c>
      <c r="E19" s="182">
        <v>289</v>
      </c>
      <c r="F19" s="175">
        <v>383</v>
      </c>
      <c r="G19" s="211">
        <v>132.52595155709344</v>
      </c>
      <c r="H19" s="175">
        <v>156</v>
      </c>
      <c r="I19" s="182">
        <v>167</v>
      </c>
      <c r="J19" s="213">
        <v>107.05128205128204</v>
      </c>
      <c r="K19" s="182">
        <v>19</v>
      </c>
      <c r="L19" s="182">
        <v>23</v>
      </c>
      <c r="M19" s="213">
        <v>121.05263157894737</v>
      </c>
      <c r="N19" s="175">
        <v>23</v>
      </c>
      <c r="O19" s="182">
        <v>17</v>
      </c>
      <c r="P19" s="213">
        <v>73.91304347826086</v>
      </c>
      <c r="Q19" s="175">
        <v>263</v>
      </c>
      <c r="R19" s="182">
        <v>379</v>
      </c>
      <c r="S19" s="213">
        <v>144.10646387832699</v>
      </c>
      <c r="T19" s="182">
        <v>258</v>
      </c>
      <c r="U19" s="182">
        <v>109</v>
      </c>
      <c r="V19" s="213">
        <v>42.248062015503876</v>
      </c>
      <c r="W19" s="225">
        <v>110</v>
      </c>
      <c r="X19" s="225">
        <v>107</v>
      </c>
      <c r="Y19" s="213">
        <v>97.27272727272728</v>
      </c>
      <c r="Z19" s="182">
        <v>100</v>
      </c>
      <c r="AA19" s="182">
        <v>94</v>
      </c>
      <c r="AB19" s="213">
        <v>94</v>
      </c>
      <c r="AC19" s="95"/>
      <c r="AD19" s="96"/>
      <c r="AE19" s="96"/>
      <c r="AF19" s="96"/>
    </row>
    <row r="20" spans="1:32" s="97" customFormat="1" ht="16.2" customHeight="1">
      <c r="A20" s="152" t="s">
        <v>78</v>
      </c>
      <c r="B20" s="182">
        <v>1732</v>
      </c>
      <c r="C20" s="175">
        <v>1653</v>
      </c>
      <c r="D20" s="211">
        <v>95.438799076212462</v>
      </c>
      <c r="E20" s="182">
        <v>1264</v>
      </c>
      <c r="F20" s="175">
        <v>1365</v>
      </c>
      <c r="G20" s="211">
        <v>107.99050632911393</v>
      </c>
      <c r="H20" s="175">
        <v>529</v>
      </c>
      <c r="I20" s="182">
        <v>251</v>
      </c>
      <c r="J20" s="213">
        <v>47.448015122873343</v>
      </c>
      <c r="K20" s="182">
        <v>65</v>
      </c>
      <c r="L20" s="182">
        <v>52</v>
      </c>
      <c r="M20" s="213">
        <v>80</v>
      </c>
      <c r="N20" s="175">
        <v>11</v>
      </c>
      <c r="O20" s="182">
        <v>1</v>
      </c>
      <c r="P20" s="213">
        <v>9.0909090909090917</v>
      </c>
      <c r="Q20" s="175">
        <v>1206</v>
      </c>
      <c r="R20" s="182">
        <v>1269</v>
      </c>
      <c r="S20" s="213">
        <v>105.22388059701493</v>
      </c>
      <c r="T20" s="182">
        <v>835</v>
      </c>
      <c r="U20" s="182">
        <v>440</v>
      </c>
      <c r="V20" s="213">
        <v>52.694610778443121</v>
      </c>
      <c r="W20" s="225">
        <v>607</v>
      </c>
      <c r="X20" s="225">
        <v>423</v>
      </c>
      <c r="Y20" s="213">
        <v>69.686985172981878</v>
      </c>
      <c r="Z20" s="182">
        <v>558</v>
      </c>
      <c r="AA20" s="182">
        <v>367</v>
      </c>
      <c r="AB20" s="213">
        <v>65.770609318996421</v>
      </c>
      <c r="AC20" s="95"/>
      <c r="AD20" s="96"/>
      <c r="AE20" s="96"/>
      <c r="AF20" s="96"/>
    </row>
    <row r="21" spans="1:32" s="97" customFormat="1" ht="16.2" customHeight="1">
      <c r="A21" s="152" t="s">
        <v>79</v>
      </c>
      <c r="B21" s="182">
        <v>354</v>
      </c>
      <c r="C21" s="175">
        <v>387</v>
      </c>
      <c r="D21" s="211">
        <v>109.32203389830508</v>
      </c>
      <c r="E21" s="182">
        <v>263</v>
      </c>
      <c r="F21" s="175">
        <v>301</v>
      </c>
      <c r="G21" s="211">
        <v>114.4486692015209</v>
      </c>
      <c r="H21" s="175">
        <v>68</v>
      </c>
      <c r="I21" s="182">
        <v>82</v>
      </c>
      <c r="J21" s="213">
        <v>120.58823529411764</v>
      </c>
      <c r="K21" s="182">
        <v>9</v>
      </c>
      <c r="L21" s="182">
        <v>14</v>
      </c>
      <c r="M21" s="213">
        <v>155.55555555555557</v>
      </c>
      <c r="N21" s="175">
        <v>1</v>
      </c>
      <c r="O21" s="182">
        <v>0</v>
      </c>
      <c r="P21" s="213">
        <v>0</v>
      </c>
      <c r="Q21" s="175">
        <v>253</v>
      </c>
      <c r="R21" s="182">
        <v>290</v>
      </c>
      <c r="S21" s="213">
        <v>114.62450592885376</v>
      </c>
      <c r="T21" s="182">
        <v>177</v>
      </c>
      <c r="U21" s="182">
        <v>92</v>
      </c>
      <c r="V21" s="213">
        <v>51.977401129943502</v>
      </c>
      <c r="W21" s="225">
        <v>95</v>
      </c>
      <c r="X21" s="225">
        <v>88</v>
      </c>
      <c r="Y21" s="213">
        <v>92.631578947368425</v>
      </c>
      <c r="Z21" s="182">
        <v>85</v>
      </c>
      <c r="AA21" s="182">
        <v>76</v>
      </c>
      <c r="AB21" s="213">
        <v>89.411764705882362</v>
      </c>
      <c r="AC21" s="115"/>
      <c r="AD21" s="115"/>
      <c r="AE21" s="115"/>
      <c r="AF21" s="115"/>
    </row>
    <row r="22" spans="1:32" s="97" customFormat="1" ht="16.2" customHeight="1">
      <c r="A22" s="152" t="s">
        <v>80</v>
      </c>
      <c r="B22" s="182">
        <v>1129</v>
      </c>
      <c r="C22" s="175">
        <v>1057</v>
      </c>
      <c r="D22" s="211">
        <v>93.622674933569527</v>
      </c>
      <c r="E22" s="182">
        <v>773</v>
      </c>
      <c r="F22" s="175">
        <v>736</v>
      </c>
      <c r="G22" s="211">
        <v>95.213454075032345</v>
      </c>
      <c r="H22" s="175">
        <v>202</v>
      </c>
      <c r="I22" s="182">
        <v>195</v>
      </c>
      <c r="J22" s="213">
        <v>96.534653465346537</v>
      </c>
      <c r="K22" s="182">
        <v>22</v>
      </c>
      <c r="L22" s="182">
        <v>47</v>
      </c>
      <c r="M22" s="213">
        <v>213.63636363636363</v>
      </c>
      <c r="N22" s="175">
        <v>16</v>
      </c>
      <c r="O22" s="182">
        <v>1</v>
      </c>
      <c r="P22" s="213">
        <v>6.25</v>
      </c>
      <c r="Q22" s="175">
        <v>711</v>
      </c>
      <c r="R22" s="182">
        <v>706</v>
      </c>
      <c r="S22" s="213">
        <v>99.296765119549931</v>
      </c>
      <c r="T22" s="182">
        <v>680</v>
      </c>
      <c r="U22" s="182">
        <v>182</v>
      </c>
      <c r="V22" s="213">
        <v>26.764705882352942</v>
      </c>
      <c r="W22" s="225">
        <v>391</v>
      </c>
      <c r="X22" s="225">
        <v>178</v>
      </c>
      <c r="Y22" s="213">
        <v>45.524296675191813</v>
      </c>
      <c r="Z22" s="182">
        <v>358</v>
      </c>
      <c r="AA22" s="182">
        <v>168</v>
      </c>
      <c r="AB22" s="213">
        <v>46.927374301675975</v>
      </c>
      <c r="AC22" s="95"/>
      <c r="AD22" s="96"/>
      <c r="AE22" s="96"/>
      <c r="AF22" s="96"/>
    </row>
    <row r="23" spans="1:32" s="97" customFormat="1" ht="16.2" customHeight="1">
      <c r="A23" s="152" t="s">
        <v>81</v>
      </c>
      <c r="B23" s="182">
        <v>49</v>
      </c>
      <c r="C23" s="175">
        <v>44</v>
      </c>
      <c r="D23" s="211">
        <v>89.795918367346943</v>
      </c>
      <c r="E23" s="182">
        <v>43</v>
      </c>
      <c r="F23" s="175">
        <v>35</v>
      </c>
      <c r="G23" s="211">
        <v>81.395348837209298</v>
      </c>
      <c r="H23" s="175">
        <v>12</v>
      </c>
      <c r="I23" s="182">
        <v>9</v>
      </c>
      <c r="J23" s="213">
        <v>75</v>
      </c>
      <c r="K23" s="182">
        <v>3</v>
      </c>
      <c r="L23" s="182">
        <v>2</v>
      </c>
      <c r="M23" s="213">
        <v>66.666666666666657</v>
      </c>
      <c r="N23" s="175">
        <v>0</v>
      </c>
      <c r="O23" s="182">
        <v>0</v>
      </c>
      <c r="P23" s="213">
        <v>0</v>
      </c>
      <c r="Q23" s="175">
        <v>39</v>
      </c>
      <c r="R23" s="182">
        <v>33</v>
      </c>
      <c r="S23" s="213">
        <v>84.615384615384613</v>
      </c>
      <c r="T23" s="182">
        <v>25</v>
      </c>
      <c r="U23" s="182">
        <v>13</v>
      </c>
      <c r="V23" s="213">
        <v>52</v>
      </c>
      <c r="W23" s="225">
        <v>21</v>
      </c>
      <c r="X23" s="225">
        <v>11</v>
      </c>
      <c r="Y23" s="213">
        <v>52.380952380952387</v>
      </c>
      <c r="Z23" s="182">
        <v>20</v>
      </c>
      <c r="AA23" s="182">
        <v>10</v>
      </c>
      <c r="AB23" s="213">
        <v>50</v>
      </c>
      <c r="AC23" s="95"/>
      <c r="AD23" s="96"/>
      <c r="AE23" s="96"/>
      <c r="AF23" s="96"/>
    </row>
    <row r="24" spans="1:32" s="97" customFormat="1" ht="16.2" customHeight="1">
      <c r="A24" s="152" t="s">
        <v>82</v>
      </c>
      <c r="B24" s="182">
        <v>384</v>
      </c>
      <c r="C24" s="175">
        <v>39</v>
      </c>
      <c r="D24" s="211">
        <v>10.15625</v>
      </c>
      <c r="E24" s="182">
        <v>272</v>
      </c>
      <c r="F24" s="175">
        <v>23</v>
      </c>
      <c r="G24" s="211">
        <v>8.4558823529411775</v>
      </c>
      <c r="H24" s="175">
        <v>155</v>
      </c>
      <c r="I24" s="182">
        <v>7</v>
      </c>
      <c r="J24" s="213">
        <v>4.5161290322580641</v>
      </c>
      <c r="K24" s="182">
        <v>8</v>
      </c>
      <c r="L24" s="182">
        <v>2</v>
      </c>
      <c r="M24" s="213">
        <v>25</v>
      </c>
      <c r="N24" s="175">
        <v>2</v>
      </c>
      <c r="O24" s="182">
        <v>0</v>
      </c>
      <c r="P24" s="213">
        <v>0</v>
      </c>
      <c r="Q24" s="175">
        <v>247</v>
      </c>
      <c r="R24" s="182">
        <v>20</v>
      </c>
      <c r="S24" s="213">
        <v>8.097165991902834</v>
      </c>
      <c r="T24" s="182">
        <v>137</v>
      </c>
      <c r="U24" s="182">
        <v>8</v>
      </c>
      <c r="V24" s="213">
        <v>5.8394160583941606</v>
      </c>
      <c r="W24" s="225">
        <v>107</v>
      </c>
      <c r="X24" s="225">
        <v>7</v>
      </c>
      <c r="Y24" s="213">
        <v>6.5420560747663545</v>
      </c>
      <c r="Z24" s="182">
        <v>96</v>
      </c>
      <c r="AA24" s="182">
        <v>7</v>
      </c>
      <c r="AB24" s="213">
        <v>7.291666666666667</v>
      </c>
      <c r="AC24" s="95"/>
      <c r="AD24" s="96"/>
      <c r="AE24" s="96"/>
      <c r="AF24" s="96"/>
    </row>
    <row r="25" spans="1:32" s="97" customFormat="1" ht="16.2" customHeight="1">
      <c r="A25" s="152" t="s">
        <v>83</v>
      </c>
      <c r="B25" s="182">
        <v>625</v>
      </c>
      <c r="C25" s="175">
        <v>568</v>
      </c>
      <c r="D25" s="211">
        <v>90.88000000000001</v>
      </c>
      <c r="E25" s="182">
        <v>516</v>
      </c>
      <c r="F25" s="175">
        <v>506</v>
      </c>
      <c r="G25" s="211">
        <v>98.062015503875969</v>
      </c>
      <c r="H25" s="175">
        <v>174</v>
      </c>
      <c r="I25" s="182">
        <v>184</v>
      </c>
      <c r="J25" s="213">
        <v>105.74712643678161</v>
      </c>
      <c r="K25" s="182">
        <v>10</v>
      </c>
      <c r="L25" s="182">
        <v>19</v>
      </c>
      <c r="M25" s="213">
        <v>190</v>
      </c>
      <c r="N25" s="175">
        <v>46</v>
      </c>
      <c r="O25" s="182">
        <v>6</v>
      </c>
      <c r="P25" s="213">
        <v>13.043478260869565</v>
      </c>
      <c r="Q25" s="175">
        <v>506</v>
      </c>
      <c r="R25" s="182">
        <v>493</v>
      </c>
      <c r="S25" s="213">
        <v>97.430830039525702</v>
      </c>
      <c r="T25" s="182">
        <v>259</v>
      </c>
      <c r="U25" s="182">
        <v>123</v>
      </c>
      <c r="V25" s="213">
        <v>47.490347490347489</v>
      </c>
      <c r="W25" s="225">
        <v>219</v>
      </c>
      <c r="X25" s="225">
        <v>116</v>
      </c>
      <c r="Y25" s="213">
        <v>52.968036529680361</v>
      </c>
      <c r="Z25" s="182">
        <v>195</v>
      </c>
      <c r="AA25" s="182">
        <v>106</v>
      </c>
      <c r="AB25" s="213">
        <v>54.358974358974358</v>
      </c>
      <c r="AC25" s="95"/>
      <c r="AD25" s="96"/>
      <c r="AE25" s="96"/>
      <c r="AF25" s="96"/>
    </row>
    <row r="26" spans="1:32" s="97" customFormat="1" ht="16.2" customHeight="1">
      <c r="A26" s="152" t="s">
        <v>84</v>
      </c>
      <c r="B26" s="182">
        <v>615</v>
      </c>
      <c r="C26" s="175">
        <v>601</v>
      </c>
      <c r="D26" s="211">
        <v>97.723577235772368</v>
      </c>
      <c r="E26" s="182">
        <v>299</v>
      </c>
      <c r="F26" s="175">
        <v>321</v>
      </c>
      <c r="G26" s="211">
        <v>107.35785953177258</v>
      </c>
      <c r="H26" s="175">
        <v>138</v>
      </c>
      <c r="I26" s="182">
        <v>126</v>
      </c>
      <c r="J26" s="213">
        <v>91.304347826086953</v>
      </c>
      <c r="K26" s="182">
        <v>17</v>
      </c>
      <c r="L26" s="182">
        <v>14</v>
      </c>
      <c r="M26" s="213">
        <v>82.35294117647058</v>
      </c>
      <c r="N26" s="175">
        <v>18</v>
      </c>
      <c r="O26" s="182">
        <v>19</v>
      </c>
      <c r="P26" s="213">
        <v>105.55555555555556</v>
      </c>
      <c r="Q26" s="175">
        <v>259</v>
      </c>
      <c r="R26" s="182">
        <v>275</v>
      </c>
      <c r="S26" s="213">
        <v>106.17760617760619</v>
      </c>
      <c r="T26" s="182">
        <v>380</v>
      </c>
      <c r="U26" s="182">
        <v>95</v>
      </c>
      <c r="V26" s="213">
        <v>25</v>
      </c>
      <c r="W26" s="225">
        <v>103</v>
      </c>
      <c r="X26" s="225">
        <v>81</v>
      </c>
      <c r="Y26" s="213">
        <v>78.640776699029118</v>
      </c>
      <c r="Z26" s="182">
        <v>89</v>
      </c>
      <c r="AA26" s="182">
        <v>72</v>
      </c>
      <c r="AB26" s="213">
        <v>80.898876404494374</v>
      </c>
      <c r="AC26" s="95"/>
      <c r="AD26" s="96"/>
      <c r="AE26" s="96"/>
      <c r="AF26" s="96"/>
    </row>
    <row r="27" spans="1:32" s="97" customFormat="1" ht="16.2" customHeight="1">
      <c r="A27" s="152" t="s">
        <v>85</v>
      </c>
      <c r="B27" s="182">
        <v>1073</v>
      </c>
      <c r="C27" s="175">
        <v>1045</v>
      </c>
      <c r="D27" s="211">
        <v>97.390493942218086</v>
      </c>
      <c r="E27" s="182">
        <v>776</v>
      </c>
      <c r="F27" s="175">
        <v>702</v>
      </c>
      <c r="G27" s="211">
        <v>90.463917525773198</v>
      </c>
      <c r="H27" s="175">
        <v>211</v>
      </c>
      <c r="I27" s="182">
        <v>229</v>
      </c>
      <c r="J27" s="213">
        <v>108.5308056872038</v>
      </c>
      <c r="K27" s="182">
        <v>56</v>
      </c>
      <c r="L27" s="182">
        <v>65</v>
      </c>
      <c r="M27" s="213">
        <v>116.07142857142858</v>
      </c>
      <c r="N27" s="175">
        <v>40</v>
      </c>
      <c r="O27" s="182">
        <v>29</v>
      </c>
      <c r="P27" s="213">
        <v>72.5</v>
      </c>
      <c r="Q27" s="175">
        <v>690</v>
      </c>
      <c r="R27" s="182">
        <v>648</v>
      </c>
      <c r="S27" s="213">
        <v>93.913043478260875</v>
      </c>
      <c r="T27" s="182">
        <v>552</v>
      </c>
      <c r="U27" s="182">
        <v>168</v>
      </c>
      <c r="V27" s="213">
        <v>30.434782608695656</v>
      </c>
      <c r="W27" s="225">
        <v>261</v>
      </c>
      <c r="X27" s="225">
        <v>131</v>
      </c>
      <c r="Y27" s="213">
        <v>50.191570881226056</v>
      </c>
      <c r="Z27" s="182">
        <v>232</v>
      </c>
      <c r="AA27" s="182">
        <v>116</v>
      </c>
      <c r="AB27" s="213">
        <v>50</v>
      </c>
      <c r="AC27" s="95"/>
      <c r="AD27" s="96"/>
      <c r="AE27" s="96"/>
      <c r="AF27" s="96"/>
    </row>
    <row r="28" spans="1:32" s="97" customFormat="1" ht="16.2" customHeight="1">
      <c r="A28" s="152" t="s">
        <v>86</v>
      </c>
      <c r="B28" s="182">
        <v>951</v>
      </c>
      <c r="C28" s="175">
        <v>93</v>
      </c>
      <c r="D28" s="211">
        <v>9.7791798107255516</v>
      </c>
      <c r="E28" s="182">
        <v>581</v>
      </c>
      <c r="F28" s="175">
        <v>22</v>
      </c>
      <c r="G28" s="211">
        <v>3.7865748709122204</v>
      </c>
      <c r="H28" s="175">
        <v>341</v>
      </c>
      <c r="I28" s="182">
        <v>15</v>
      </c>
      <c r="J28" s="213">
        <v>4.3988269794721413</v>
      </c>
      <c r="K28" s="182">
        <v>83</v>
      </c>
      <c r="L28" s="182">
        <v>2</v>
      </c>
      <c r="M28" s="213">
        <v>2.4096385542168677</v>
      </c>
      <c r="N28" s="175">
        <v>4</v>
      </c>
      <c r="O28" s="182">
        <v>4</v>
      </c>
      <c r="P28" s="213">
        <v>100</v>
      </c>
      <c r="Q28" s="175">
        <v>562</v>
      </c>
      <c r="R28" s="182">
        <v>22</v>
      </c>
      <c r="S28" s="213">
        <v>3.9145907473309607</v>
      </c>
      <c r="T28" s="182">
        <v>528</v>
      </c>
      <c r="U28" s="182">
        <v>12</v>
      </c>
      <c r="V28" s="213">
        <v>2.2727272727272729</v>
      </c>
      <c r="W28" s="225">
        <v>158</v>
      </c>
      <c r="X28" s="225">
        <v>9</v>
      </c>
      <c r="Y28" s="213">
        <v>5.6962025316455698</v>
      </c>
      <c r="Z28" s="182">
        <v>153</v>
      </c>
      <c r="AA28" s="182">
        <v>9</v>
      </c>
      <c r="AB28" s="213">
        <v>5.8823529411764701</v>
      </c>
      <c r="AC28" s="95"/>
      <c r="AD28" s="96"/>
      <c r="AE28" s="96"/>
      <c r="AF28" s="96"/>
    </row>
    <row r="29" spans="1:32" s="97" customFormat="1" ht="16.2" customHeight="1">
      <c r="A29" s="152" t="s">
        <v>87</v>
      </c>
      <c r="B29" s="182">
        <v>431</v>
      </c>
      <c r="C29" s="175">
        <v>48</v>
      </c>
      <c r="D29" s="211">
        <v>11.136890951276101</v>
      </c>
      <c r="E29" s="182">
        <v>360</v>
      </c>
      <c r="F29" s="175">
        <v>33</v>
      </c>
      <c r="G29" s="211">
        <v>9.1666666666666661</v>
      </c>
      <c r="H29" s="175">
        <v>95</v>
      </c>
      <c r="I29" s="182">
        <v>12</v>
      </c>
      <c r="J29" s="213">
        <v>12.631578947368421</v>
      </c>
      <c r="K29" s="182">
        <v>2</v>
      </c>
      <c r="L29" s="182">
        <v>1</v>
      </c>
      <c r="M29" s="213">
        <v>0</v>
      </c>
      <c r="N29" s="175">
        <v>18</v>
      </c>
      <c r="O29" s="182">
        <v>2</v>
      </c>
      <c r="P29" s="213">
        <v>11.111111111111111</v>
      </c>
      <c r="Q29" s="175">
        <v>350</v>
      </c>
      <c r="R29" s="182">
        <v>31</v>
      </c>
      <c r="S29" s="213">
        <v>8.8571428571428559</v>
      </c>
      <c r="T29" s="182">
        <v>210</v>
      </c>
      <c r="U29" s="182">
        <v>6</v>
      </c>
      <c r="V29" s="213">
        <v>2.8571428571428572</v>
      </c>
      <c r="W29" s="225">
        <v>148</v>
      </c>
      <c r="X29" s="225">
        <v>5</v>
      </c>
      <c r="Y29" s="213">
        <v>3.3783783783783785</v>
      </c>
      <c r="Z29" s="182">
        <v>135</v>
      </c>
      <c r="AA29" s="182">
        <v>5</v>
      </c>
      <c r="AB29" s="213">
        <v>3.7037037037037033</v>
      </c>
      <c r="AC29" s="95"/>
      <c r="AD29" s="96"/>
      <c r="AE29" s="96"/>
      <c r="AF29" s="96"/>
    </row>
    <row r="30" spans="1:32" ht="16.2" customHeight="1">
      <c r="A30" s="152" t="s">
        <v>88</v>
      </c>
      <c r="B30" s="182">
        <v>1297</v>
      </c>
      <c r="C30" s="175">
        <v>1226</v>
      </c>
      <c r="D30" s="211">
        <v>94.52582883577486</v>
      </c>
      <c r="E30" s="182">
        <v>913</v>
      </c>
      <c r="F30" s="175">
        <v>876</v>
      </c>
      <c r="G30" s="211">
        <v>95.947426067907998</v>
      </c>
      <c r="H30" s="175">
        <v>282</v>
      </c>
      <c r="I30" s="182">
        <v>269</v>
      </c>
      <c r="J30" s="213">
        <v>95.39007092198581</v>
      </c>
      <c r="K30" s="182">
        <v>4</v>
      </c>
      <c r="L30" s="182">
        <v>46</v>
      </c>
      <c r="M30" s="213">
        <v>1150</v>
      </c>
      <c r="N30" s="175">
        <v>3</v>
      </c>
      <c r="O30" s="182">
        <v>13</v>
      </c>
      <c r="P30" s="213">
        <v>433.33333333333331</v>
      </c>
      <c r="Q30" s="175">
        <v>817</v>
      </c>
      <c r="R30" s="182">
        <v>705</v>
      </c>
      <c r="S30" s="213">
        <v>86.291309669522647</v>
      </c>
      <c r="T30" s="182">
        <v>660</v>
      </c>
      <c r="U30" s="182">
        <v>249</v>
      </c>
      <c r="V30" s="213">
        <v>37.727272727272727</v>
      </c>
      <c r="W30" s="225">
        <v>377</v>
      </c>
      <c r="X30" s="225">
        <v>208</v>
      </c>
      <c r="Y30" s="213">
        <v>55.172413793103445</v>
      </c>
      <c r="Z30" s="182">
        <v>334</v>
      </c>
      <c r="AA30" s="182">
        <v>183</v>
      </c>
      <c r="AB30" s="213">
        <v>54.790419161676652</v>
      </c>
      <c r="AC30" s="95"/>
      <c r="AD30" s="96"/>
      <c r="AE30" s="96"/>
      <c r="AF30" s="96"/>
    </row>
    <row r="31" spans="1:32" ht="16.2" customHeight="1">
      <c r="A31" s="153" t="s">
        <v>89</v>
      </c>
      <c r="B31" s="182">
        <v>1269</v>
      </c>
      <c r="C31" s="175">
        <v>1127</v>
      </c>
      <c r="D31" s="211">
        <v>88.810086682427098</v>
      </c>
      <c r="E31" s="182">
        <v>679</v>
      </c>
      <c r="F31" s="175">
        <v>602</v>
      </c>
      <c r="G31" s="211">
        <v>88.659793814432987</v>
      </c>
      <c r="H31" s="175">
        <v>365</v>
      </c>
      <c r="I31" s="182">
        <v>255</v>
      </c>
      <c r="J31" s="213">
        <v>69.863013698630141</v>
      </c>
      <c r="K31" s="182">
        <v>12</v>
      </c>
      <c r="L31" s="182">
        <v>14</v>
      </c>
      <c r="M31" s="213">
        <v>116.66666666666667</v>
      </c>
      <c r="N31" s="175">
        <v>0</v>
      </c>
      <c r="O31" s="182">
        <v>0</v>
      </c>
      <c r="P31" s="213">
        <v>0</v>
      </c>
      <c r="Q31" s="175">
        <v>653</v>
      </c>
      <c r="R31" s="182">
        <v>514</v>
      </c>
      <c r="S31" s="213">
        <v>78.71362940275651</v>
      </c>
      <c r="T31" s="182">
        <v>708</v>
      </c>
      <c r="U31" s="182">
        <v>120</v>
      </c>
      <c r="V31" s="213">
        <v>16.949152542372879</v>
      </c>
      <c r="W31" s="225">
        <v>244</v>
      </c>
      <c r="X31" s="225">
        <v>116</v>
      </c>
      <c r="Y31" s="213">
        <v>47.540983606557376</v>
      </c>
      <c r="Z31" s="182">
        <v>215</v>
      </c>
      <c r="AA31" s="182">
        <v>100</v>
      </c>
      <c r="AB31" s="213">
        <v>46.511627906976742</v>
      </c>
      <c r="AC31" s="95"/>
      <c r="AD31" s="96"/>
      <c r="AE31" s="96"/>
      <c r="AF31" s="96"/>
    </row>
    <row r="32" spans="1:32" ht="16.2" customHeight="1">
      <c r="A32" s="154" t="s">
        <v>90</v>
      </c>
      <c r="B32" s="182">
        <v>262</v>
      </c>
      <c r="C32" s="175">
        <v>227</v>
      </c>
      <c r="D32" s="211">
        <v>86.641221374045813</v>
      </c>
      <c r="E32" s="182">
        <v>215</v>
      </c>
      <c r="F32" s="175">
        <v>204</v>
      </c>
      <c r="G32" s="211">
        <v>94.883720930232556</v>
      </c>
      <c r="H32" s="175">
        <v>77</v>
      </c>
      <c r="I32" s="182">
        <v>51</v>
      </c>
      <c r="J32" s="213">
        <v>66.233766233766232</v>
      </c>
      <c r="K32" s="182">
        <v>3</v>
      </c>
      <c r="L32" s="182">
        <v>8</v>
      </c>
      <c r="M32" s="213">
        <v>266.66666666666663</v>
      </c>
      <c r="N32" s="175">
        <v>2</v>
      </c>
      <c r="O32" s="182">
        <v>2</v>
      </c>
      <c r="P32" s="213">
        <v>100</v>
      </c>
      <c r="Q32" s="175">
        <v>210</v>
      </c>
      <c r="R32" s="182">
        <v>193</v>
      </c>
      <c r="S32" s="213">
        <v>91.904761904761898</v>
      </c>
      <c r="T32" s="182">
        <v>97</v>
      </c>
      <c r="U32" s="182">
        <v>81</v>
      </c>
      <c r="V32" s="213">
        <v>83.505154639175259</v>
      </c>
      <c r="W32" s="225">
        <v>87</v>
      </c>
      <c r="X32" s="225">
        <v>73</v>
      </c>
      <c r="Y32" s="213">
        <v>83.908045977011497</v>
      </c>
      <c r="Z32" s="182">
        <v>79</v>
      </c>
      <c r="AA32" s="182">
        <v>68</v>
      </c>
      <c r="AB32" s="213">
        <v>86.075949367088612</v>
      </c>
      <c r="AC32" s="95"/>
      <c r="AD32" s="96"/>
      <c r="AE32" s="96"/>
      <c r="AF32" s="96"/>
    </row>
    <row r="33" spans="1:32" ht="16.2" customHeight="1">
      <c r="A33" s="154" t="s">
        <v>91</v>
      </c>
      <c r="B33" s="182">
        <v>374</v>
      </c>
      <c r="C33" s="175">
        <v>404</v>
      </c>
      <c r="D33" s="211">
        <v>108.02139037433156</v>
      </c>
      <c r="E33" s="182">
        <v>221</v>
      </c>
      <c r="F33" s="175">
        <v>263</v>
      </c>
      <c r="G33" s="211">
        <v>119.00452488687783</v>
      </c>
      <c r="H33" s="175">
        <v>75</v>
      </c>
      <c r="I33" s="182">
        <v>91</v>
      </c>
      <c r="J33" s="213">
        <v>121.33333333333334</v>
      </c>
      <c r="K33" s="182">
        <v>6</v>
      </c>
      <c r="L33" s="182">
        <v>17</v>
      </c>
      <c r="M33" s="213">
        <v>283.33333333333337</v>
      </c>
      <c r="N33" s="175">
        <v>11</v>
      </c>
      <c r="O33" s="182">
        <v>12</v>
      </c>
      <c r="P33" s="213">
        <v>109.09090909090908</v>
      </c>
      <c r="Q33" s="175">
        <v>211</v>
      </c>
      <c r="R33" s="182">
        <v>257</v>
      </c>
      <c r="S33" s="213">
        <v>121.80094786729858</v>
      </c>
      <c r="T33" s="182">
        <v>210</v>
      </c>
      <c r="U33" s="182">
        <v>79</v>
      </c>
      <c r="V33" s="213">
        <v>37.61904761904762</v>
      </c>
      <c r="W33" s="225">
        <v>99</v>
      </c>
      <c r="X33" s="225">
        <v>78</v>
      </c>
      <c r="Y33" s="213">
        <v>78.787878787878782</v>
      </c>
      <c r="Z33" s="182">
        <v>80</v>
      </c>
      <c r="AA33" s="182">
        <v>73</v>
      </c>
      <c r="AB33" s="213">
        <v>91.25</v>
      </c>
      <c r="AC33" s="95"/>
      <c r="AD33" s="96"/>
      <c r="AE33" s="96"/>
      <c r="AF33" s="96"/>
    </row>
    <row r="34" spans="1:32" ht="19.5" customHeight="1">
      <c r="A34" s="152" t="s">
        <v>92</v>
      </c>
      <c r="B34" s="182">
        <v>292</v>
      </c>
      <c r="C34" s="175">
        <v>298</v>
      </c>
      <c r="D34" s="211">
        <v>102.05479452054796</v>
      </c>
      <c r="E34" s="182">
        <v>219</v>
      </c>
      <c r="F34" s="175">
        <v>248</v>
      </c>
      <c r="G34" s="211">
        <v>113.24200913242008</v>
      </c>
      <c r="H34" s="175">
        <v>71</v>
      </c>
      <c r="I34" s="182">
        <v>86</v>
      </c>
      <c r="J34" s="213">
        <v>121.12676056338027</v>
      </c>
      <c r="K34" s="182">
        <v>2</v>
      </c>
      <c r="L34" s="182">
        <v>7</v>
      </c>
      <c r="M34" s="213">
        <v>350</v>
      </c>
      <c r="N34" s="175">
        <v>4</v>
      </c>
      <c r="O34" s="182">
        <v>1</v>
      </c>
      <c r="P34" s="213">
        <v>25</v>
      </c>
      <c r="Q34" s="175">
        <v>217</v>
      </c>
      <c r="R34" s="182">
        <v>240</v>
      </c>
      <c r="S34" s="213">
        <v>110.59907834101384</v>
      </c>
      <c r="T34" s="182">
        <v>122</v>
      </c>
      <c r="U34" s="182">
        <v>82</v>
      </c>
      <c r="V34" s="213">
        <v>67.213114754098356</v>
      </c>
      <c r="W34" s="225">
        <v>81</v>
      </c>
      <c r="X34" s="225">
        <v>71</v>
      </c>
      <c r="Y34" s="213">
        <v>87.654320987654316</v>
      </c>
      <c r="Z34" s="182">
        <v>75</v>
      </c>
      <c r="AA34" s="182">
        <v>66</v>
      </c>
      <c r="AB34" s="213">
        <v>88</v>
      </c>
    </row>
    <row r="35" spans="1:32" ht="18" customHeight="1">
      <c r="A35" s="153" t="s">
        <v>93</v>
      </c>
      <c r="B35" s="182">
        <v>467</v>
      </c>
      <c r="C35" s="175">
        <v>347</v>
      </c>
      <c r="D35" s="211">
        <v>74.304068522483931</v>
      </c>
      <c r="E35" s="182">
        <v>335</v>
      </c>
      <c r="F35" s="175">
        <v>290</v>
      </c>
      <c r="G35" s="211">
        <v>86.567164179104466</v>
      </c>
      <c r="H35" s="175">
        <v>184</v>
      </c>
      <c r="I35" s="182">
        <v>114</v>
      </c>
      <c r="J35" s="213">
        <v>61.95652173913043</v>
      </c>
      <c r="K35" s="182">
        <v>14</v>
      </c>
      <c r="L35" s="182">
        <v>10</v>
      </c>
      <c r="M35" s="213">
        <v>71.428571428571431</v>
      </c>
      <c r="N35" s="175">
        <v>1</v>
      </c>
      <c r="O35" s="182">
        <v>0</v>
      </c>
      <c r="P35" s="213">
        <v>0</v>
      </c>
      <c r="Q35" s="175">
        <v>292</v>
      </c>
      <c r="R35" s="182">
        <v>269</v>
      </c>
      <c r="S35" s="213">
        <v>92.123287671232873</v>
      </c>
      <c r="T35" s="182">
        <v>155</v>
      </c>
      <c r="U35" s="182">
        <v>84</v>
      </c>
      <c r="V35" s="213">
        <v>54.193548387096783</v>
      </c>
      <c r="W35" s="225">
        <v>128</v>
      </c>
      <c r="X35" s="225">
        <v>78</v>
      </c>
      <c r="Y35" s="213">
        <v>60.9375</v>
      </c>
      <c r="Z35" s="182">
        <v>123</v>
      </c>
      <c r="AA35" s="182">
        <v>72</v>
      </c>
      <c r="AB35" s="213">
        <v>58.536585365853654</v>
      </c>
    </row>
    <row r="36" spans="1:32" ht="19.5" customHeight="1">
      <c r="A36" s="154" t="s">
        <v>94</v>
      </c>
      <c r="B36" s="182">
        <v>1608</v>
      </c>
      <c r="C36" s="175">
        <v>1369</v>
      </c>
      <c r="D36" s="211">
        <v>85.136815920398007</v>
      </c>
      <c r="E36" s="182">
        <v>1366</v>
      </c>
      <c r="F36" s="175">
        <v>1287</v>
      </c>
      <c r="G36" s="211">
        <v>94.216691068814058</v>
      </c>
      <c r="H36" s="175">
        <v>451</v>
      </c>
      <c r="I36" s="182">
        <v>390</v>
      </c>
      <c r="J36" s="213">
        <v>86.474501108647445</v>
      </c>
      <c r="K36" s="182">
        <v>95</v>
      </c>
      <c r="L36" s="182">
        <v>108</v>
      </c>
      <c r="M36" s="213">
        <v>113.68421052631578</v>
      </c>
      <c r="N36" s="175">
        <v>52</v>
      </c>
      <c r="O36" s="182">
        <v>38</v>
      </c>
      <c r="P36" s="213">
        <v>73.076923076923066</v>
      </c>
      <c r="Q36" s="175">
        <v>1293</v>
      </c>
      <c r="R36" s="182">
        <v>1245</v>
      </c>
      <c r="S36" s="213">
        <v>96.287703016241295</v>
      </c>
      <c r="T36" s="182">
        <v>437</v>
      </c>
      <c r="U36" s="182">
        <v>312</v>
      </c>
      <c r="V36" s="213">
        <v>71.395881006864997</v>
      </c>
      <c r="W36" s="225">
        <v>405</v>
      </c>
      <c r="X36" s="225">
        <v>306</v>
      </c>
      <c r="Y36" s="213">
        <v>75.555555555555557</v>
      </c>
      <c r="Z36" s="182">
        <v>365</v>
      </c>
      <c r="AA36" s="182">
        <v>268</v>
      </c>
      <c r="AB36" s="213">
        <v>73.424657534246577</v>
      </c>
    </row>
    <row r="37" spans="1:32" ht="21" customHeight="1">
      <c r="A37" s="154" t="s">
        <v>95</v>
      </c>
      <c r="B37" s="182">
        <v>17451</v>
      </c>
      <c r="C37" s="175">
        <v>16566</v>
      </c>
      <c r="D37" s="211">
        <v>94.928657383531032</v>
      </c>
      <c r="E37" s="182">
        <v>7124</v>
      </c>
      <c r="F37" s="175">
        <v>5877</v>
      </c>
      <c r="G37" s="211">
        <v>82.495788882650203</v>
      </c>
      <c r="H37" s="175">
        <v>4271</v>
      </c>
      <c r="I37" s="182">
        <v>2025</v>
      </c>
      <c r="J37" s="213">
        <v>47.412783891360341</v>
      </c>
      <c r="K37" s="182">
        <v>166</v>
      </c>
      <c r="L37" s="182">
        <v>241</v>
      </c>
      <c r="M37" s="213">
        <v>145.18072289156626</v>
      </c>
      <c r="N37" s="175">
        <v>64</v>
      </c>
      <c r="O37" s="182">
        <v>11</v>
      </c>
      <c r="P37" s="213">
        <v>17.1875</v>
      </c>
      <c r="Q37" s="175">
        <v>6654</v>
      </c>
      <c r="R37" s="182">
        <v>5386</v>
      </c>
      <c r="S37" s="213">
        <v>80.943793207093478</v>
      </c>
      <c r="T37" s="182">
        <v>12302</v>
      </c>
      <c r="U37" s="182">
        <v>1399</v>
      </c>
      <c r="V37" s="213">
        <v>11.37213461225817</v>
      </c>
      <c r="W37" s="225">
        <v>2522</v>
      </c>
      <c r="X37" s="225">
        <v>1016</v>
      </c>
      <c r="Y37" s="213">
        <v>40.28548770816812</v>
      </c>
      <c r="Z37" s="182">
        <v>2140</v>
      </c>
      <c r="AA37" s="182">
        <v>828</v>
      </c>
      <c r="AB37" s="213">
        <v>38.691588785046726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9" orientation="landscape" r:id="rId1"/>
  <headerFooter alignWithMargins="0"/>
  <colBreaks count="1" manualBreakCount="1">
    <brk id="13" max="3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F37"/>
  <sheetViews>
    <sheetView tabSelected="1" view="pageBreakPreview" zoomScale="90" zoomScaleNormal="80" zoomScaleSheetLayoutView="90" workbookViewId="0">
      <selection activeCell="G18" sqref="G18"/>
    </sheetView>
  </sheetViews>
  <sheetFormatPr defaultColWidth="9.109375" defaultRowHeight="15.6"/>
  <cols>
    <col min="1" max="1" width="18.33203125" style="99" customWidth="1"/>
    <col min="2" max="3" width="10.88671875" style="97" customWidth="1"/>
    <col min="4" max="4" width="8.109375" style="97" customWidth="1"/>
    <col min="5" max="6" width="10.109375" style="97" customWidth="1"/>
    <col min="7" max="7" width="8.88671875" style="97" customWidth="1"/>
    <col min="8" max="9" width="10.44140625" style="97" customWidth="1"/>
    <col min="10" max="10" width="7.88671875" style="97" customWidth="1"/>
    <col min="11" max="12" width="10.109375" style="97" customWidth="1"/>
    <col min="13" max="13" width="9.88671875" style="97" customWidth="1"/>
    <col min="14" max="15" width="9.33203125" style="97" customWidth="1"/>
    <col min="16" max="16" width="7.88671875" style="97" customWidth="1"/>
    <col min="17" max="18" width="9.33203125" style="97" customWidth="1"/>
    <col min="19" max="19" width="7.88671875" style="97" customWidth="1"/>
    <col min="20" max="21" width="9.33203125" style="97" customWidth="1"/>
    <col min="22" max="22" width="7.88671875" style="97" customWidth="1"/>
    <col min="23" max="24" width="9.33203125" style="97" customWidth="1"/>
    <col min="25" max="25" width="7.88671875" style="97" customWidth="1"/>
    <col min="26" max="27" width="9.33203125" style="98" customWidth="1"/>
    <col min="28" max="28" width="7.88671875" style="98" customWidth="1"/>
    <col min="29" max="16384" width="9.109375" style="98"/>
  </cols>
  <sheetData>
    <row r="1" spans="1:32" s="77" customFormat="1" ht="20.399999999999999" customHeight="1">
      <c r="A1" s="74"/>
      <c r="B1" s="365" t="s">
        <v>55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5"/>
      <c r="AB1" s="103" t="s">
        <v>35</v>
      </c>
    </row>
    <row r="2" spans="1:32" s="77" customFormat="1" ht="20.399999999999999" customHeight="1">
      <c r="B2" s="365" t="s">
        <v>142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8"/>
    </row>
    <row r="3" spans="1:32" s="77" customFormat="1" ht="1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48"/>
      <c r="N3" s="80"/>
      <c r="O3" s="80"/>
      <c r="P3" s="80"/>
      <c r="Q3" s="80"/>
      <c r="R3" s="80"/>
      <c r="S3" s="81"/>
      <c r="T3" s="247"/>
      <c r="U3" s="247"/>
      <c r="V3" s="247"/>
      <c r="W3" s="247"/>
      <c r="X3" s="248"/>
      <c r="Y3" s="249"/>
      <c r="AB3" s="48"/>
    </row>
    <row r="4" spans="1:32" s="86" customFormat="1" ht="21.6" customHeight="1">
      <c r="A4" s="104"/>
      <c r="B4" s="366" t="s">
        <v>19</v>
      </c>
      <c r="C4" s="367"/>
      <c r="D4" s="368"/>
      <c r="E4" s="366" t="s">
        <v>36</v>
      </c>
      <c r="F4" s="367"/>
      <c r="G4" s="368"/>
      <c r="H4" s="372" t="s">
        <v>37</v>
      </c>
      <c r="I4" s="372"/>
      <c r="J4" s="372"/>
      <c r="K4" s="366" t="s">
        <v>27</v>
      </c>
      <c r="L4" s="367"/>
      <c r="M4" s="368"/>
      <c r="N4" s="366" t="s">
        <v>34</v>
      </c>
      <c r="O4" s="367"/>
      <c r="P4" s="367"/>
      <c r="Q4" s="366" t="s">
        <v>22</v>
      </c>
      <c r="R4" s="367"/>
      <c r="S4" s="368"/>
      <c r="T4" s="366" t="s">
        <v>28</v>
      </c>
      <c r="U4" s="367"/>
      <c r="V4" s="368"/>
      <c r="W4" s="366" t="s">
        <v>30</v>
      </c>
      <c r="X4" s="367"/>
      <c r="Y4" s="367"/>
      <c r="Z4" s="359" t="s">
        <v>29</v>
      </c>
      <c r="AA4" s="360"/>
      <c r="AB4" s="361"/>
      <c r="AC4" s="84"/>
      <c r="AD4" s="85"/>
      <c r="AE4" s="85"/>
      <c r="AF4" s="85"/>
    </row>
    <row r="5" spans="1:32" s="87" customFormat="1" ht="36.75" customHeight="1">
      <c r="A5" s="105"/>
      <c r="B5" s="369"/>
      <c r="C5" s="370"/>
      <c r="D5" s="371"/>
      <c r="E5" s="369"/>
      <c r="F5" s="370"/>
      <c r="G5" s="371"/>
      <c r="H5" s="372"/>
      <c r="I5" s="372"/>
      <c r="J5" s="372"/>
      <c r="K5" s="369"/>
      <c r="L5" s="370"/>
      <c r="M5" s="371"/>
      <c r="N5" s="369"/>
      <c r="O5" s="370"/>
      <c r="P5" s="370"/>
      <c r="Q5" s="369"/>
      <c r="R5" s="370"/>
      <c r="S5" s="371"/>
      <c r="T5" s="369"/>
      <c r="U5" s="370"/>
      <c r="V5" s="371"/>
      <c r="W5" s="369"/>
      <c r="X5" s="370"/>
      <c r="Y5" s="370"/>
      <c r="Z5" s="362"/>
      <c r="AA5" s="363"/>
      <c r="AB5" s="364"/>
      <c r="AC5" s="84"/>
      <c r="AD5" s="85"/>
      <c r="AE5" s="85"/>
      <c r="AF5" s="85"/>
    </row>
    <row r="6" spans="1:32" s="88" customFormat="1" ht="25.2" customHeight="1">
      <c r="A6" s="106"/>
      <c r="B6" s="107">
        <v>2020</v>
      </c>
      <c r="C6" s="107">
        <v>2021</v>
      </c>
      <c r="D6" s="108" t="s">
        <v>3</v>
      </c>
      <c r="E6" s="107">
        <v>2020</v>
      </c>
      <c r="F6" s="107">
        <v>2021</v>
      </c>
      <c r="G6" s="108" t="s">
        <v>3</v>
      </c>
      <c r="H6" s="107">
        <v>2020</v>
      </c>
      <c r="I6" s="107">
        <v>2021</v>
      </c>
      <c r="J6" s="108" t="s">
        <v>3</v>
      </c>
      <c r="K6" s="107">
        <v>2020</v>
      </c>
      <c r="L6" s="107">
        <v>2021</v>
      </c>
      <c r="M6" s="108" t="s">
        <v>3</v>
      </c>
      <c r="N6" s="107">
        <v>2020</v>
      </c>
      <c r="O6" s="107">
        <v>2021</v>
      </c>
      <c r="P6" s="108" t="s">
        <v>3</v>
      </c>
      <c r="Q6" s="107">
        <v>2020</v>
      </c>
      <c r="R6" s="107">
        <v>2021</v>
      </c>
      <c r="S6" s="108" t="s">
        <v>3</v>
      </c>
      <c r="T6" s="107">
        <v>2020</v>
      </c>
      <c r="U6" s="107">
        <v>2021</v>
      </c>
      <c r="V6" s="108" t="s">
        <v>3</v>
      </c>
      <c r="W6" s="107">
        <v>2020</v>
      </c>
      <c r="X6" s="107">
        <v>2021</v>
      </c>
      <c r="Y6" s="108" t="s">
        <v>3</v>
      </c>
      <c r="Z6" s="107">
        <v>2020</v>
      </c>
      <c r="AA6" s="107">
        <v>2021</v>
      </c>
      <c r="AB6" s="108" t="s">
        <v>3</v>
      </c>
      <c r="AC6" s="110"/>
      <c r="AD6" s="111"/>
      <c r="AE6" s="111"/>
      <c r="AF6" s="111"/>
    </row>
    <row r="7" spans="1:32" s="86" customFormat="1" ht="12.75" customHeight="1">
      <c r="A7" s="89" t="s">
        <v>9</v>
      </c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13</v>
      </c>
      <c r="L7" s="90">
        <v>14</v>
      </c>
      <c r="M7" s="90">
        <v>15</v>
      </c>
      <c r="N7" s="90">
        <v>16</v>
      </c>
      <c r="O7" s="90">
        <v>17</v>
      </c>
      <c r="P7" s="90">
        <v>18</v>
      </c>
      <c r="Q7" s="90">
        <v>19</v>
      </c>
      <c r="R7" s="90">
        <v>20</v>
      </c>
      <c r="S7" s="90">
        <v>21</v>
      </c>
      <c r="T7" s="90">
        <v>22</v>
      </c>
      <c r="U7" s="90">
        <v>23</v>
      </c>
      <c r="V7" s="90">
        <v>24</v>
      </c>
      <c r="W7" s="90">
        <v>25</v>
      </c>
      <c r="X7" s="90">
        <v>26</v>
      </c>
      <c r="Y7" s="90">
        <v>27</v>
      </c>
      <c r="Z7" s="90">
        <v>28</v>
      </c>
      <c r="AA7" s="90">
        <v>29</v>
      </c>
      <c r="AB7" s="90">
        <v>30</v>
      </c>
      <c r="AC7" s="91"/>
      <c r="AD7" s="92"/>
      <c r="AE7" s="92"/>
      <c r="AF7" s="92"/>
    </row>
    <row r="8" spans="1:32" s="114" customFormat="1" ht="17.25" customHeight="1">
      <c r="A8" s="93" t="s">
        <v>66</v>
      </c>
      <c r="B8" s="174">
        <f>'[7]безроб.село 20'!D7+'[7]облік село 20'!K7-'[7]облік село 20'!L7+'[7]облік село 20'!M7</f>
        <v>47145</v>
      </c>
      <c r="C8" s="174">
        <f>'[7]безроб.село 21'!D7+'[7]облік.село 21'!K7-'[7]облік.село 21'!L7+'[7]облік.село 21'!M7</f>
        <v>48521</v>
      </c>
      <c r="D8" s="210">
        <f>C8/B8*100</f>
        <v>102.91865521264185</v>
      </c>
      <c r="E8" s="174">
        <f>'[7]безроб.село 20'!D7</f>
        <v>29936</v>
      </c>
      <c r="F8" s="174">
        <f>'[7]безроб.село 21'!D7</f>
        <v>32115</v>
      </c>
      <c r="G8" s="210">
        <f>F8/E8*100</f>
        <v>107.27886157135222</v>
      </c>
      <c r="H8" s="174">
        <f>'[7]безроб.село 20'!F7+'[7]облік село 20'!D7</f>
        <v>17179</v>
      </c>
      <c r="I8" s="174">
        <f>'[7]безроб.село 21'!F7+'[7]облік.село 21'!D7</f>
        <v>14234</v>
      </c>
      <c r="J8" s="210">
        <f>I8/H8*100</f>
        <v>82.856976541125789</v>
      </c>
      <c r="K8" s="174">
        <f>'[7]безроб.село 20'!J7</f>
        <v>3500</v>
      </c>
      <c r="L8" s="174">
        <f>'[7]безроб.село 21'!J7</f>
        <v>3982</v>
      </c>
      <c r="M8" s="210">
        <f>L8/K8*100</f>
        <v>113.77142857142857</v>
      </c>
      <c r="N8" s="174">
        <f>'[7]безроб.село 20'!K7+'[7]безроб.село 20'!L7</f>
        <v>3089</v>
      </c>
      <c r="O8" s="174">
        <f>'[7]безроб.село 21'!K7+'[7]безроб.село 21'!L7</f>
        <v>1587</v>
      </c>
      <c r="P8" s="210">
        <f>O8/N8*100</f>
        <v>51.375849789575909</v>
      </c>
      <c r="Q8" s="174">
        <f>'[7]безроб.село 20'!M7</f>
        <v>28056</v>
      </c>
      <c r="R8" s="174">
        <f>'[7]безроб.село 21'!M7</f>
        <v>30037</v>
      </c>
      <c r="S8" s="210">
        <f>R8/Q8*100</f>
        <v>107.06087824351297</v>
      </c>
      <c r="T8" s="174">
        <f>'[7]безроб.село 20'!P7+'[7]облік село 20'!M7</f>
        <v>22647</v>
      </c>
      <c r="U8" s="174">
        <f>'[7]безроб.село 21'!P7+'[7]облік.село 21'!M7</f>
        <v>8422</v>
      </c>
      <c r="V8" s="210">
        <f>U8/T8*100</f>
        <v>37.188148540645557</v>
      </c>
      <c r="W8" s="174">
        <f>'[7]безроб.село 20'!P7</f>
        <v>8823</v>
      </c>
      <c r="X8" s="174">
        <f>'[7]безроб.село 21'!P7</f>
        <v>7700</v>
      </c>
      <c r="Y8" s="210">
        <f>X8/W8*100</f>
        <v>87.27190298084551</v>
      </c>
      <c r="Z8" s="174">
        <f>'[7]безроб.село 20'!T7</f>
        <v>7963</v>
      </c>
      <c r="AA8" s="174">
        <f>'[7]безроб.село 21'!T7</f>
        <v>7067</v>
      </c>
      <c r="AB8" s="210">
        <f>AA8/Z8*100</f>
        <v>88.747959311817155</v>
      </c>
      <c r="AC8" s="112"/>
      <c r="AD8" s="113"/>
      <c r="AE8" s="113"/>
      <c r="AF8" s="113"/>
    </row>
    <row r="9" spans="1:32" s="97" customFormat="1" ht="18" customHeight="1">
      <c r="A9" s="152" t="s">
        <v>67</v>
      </c>
      <c r="B9" s="175">
        <f>'[7]безроб.село 20'!D8+'[7]облік село 20'!K8-'[7]облік село 20'!L8+'[7]облік село 20'!M8</f>
        <v>2362</v>
      </c>
      <c r="C9" s="175">
        <f>'[7]безроб.село 21'!D8+'[7]облік.село 21'!K8-'[7]облік.село 21'!L8+'[7]облік.село 21'!M8</f>
        <v>2304</v>
      </c>
      <c r="D9" s="211">
        <f t="shared" ref="D9:D37" si="0">C9/B9*100</f>
        <v>97.544453852667232</v>
      </c>
      <c r="E9" s="175">
        <f>'[7]безроб.село 20'!D8</f>
        <v>1909</v>
      </c>
      <c r="F9" s="175">
        <f>'[7]безроб.село 21'!D8</f>
        <v>1918</v>
      </c>
      <c r="G9" s="211">
        <f t="shared" ref="G9:G37" si="1">F9/E9*100</f>
        <v>100.47145102147721</v>
      </c>
      <c r="H9" s="175">
        <f>'[7]безроб.село 20'!F8+'[7]облік село 20'!D8</f>
        <v>874</v>
      </c>
      <c r="I9" s="175">
        <f>'[7]безроб.село 21'!F8+'[7]облік.село 21'!D8</f>
        <v>795</v>
      </c>
      <c r="J9" s="211">
        <f t="shared" ref="J9:J37" si="2">I9/H9*100</f>
        <v>90.961098398169341</v>
      </c>
      <c r="K9" s="175">
        <f>'[7]безроб.село 20'!J8</f>
        <v>58</v>
      </c>
      <c r="L9" s="175">
        <f>'[7]безроб.село 21'!J8</f>
        <v>165</v>
      </c>
      <c r="M9" s="211">
        <f t="shared" ref="M9:M37" si="3">L9/K9*100</f>
        <v>284.48275862068965</v>
      </c>
      <c r="N9" s="175">
        <f>'[7]безроб.село 20'!K8+'[7]безроб.село 20'!L8</f>
        <v>466</v>
      </c>
      <c r="O9" s="175">
        <f>'[7]безроб.село 21'!K8+'[7]безроб.село 21'!L8</f>
        <v>60</v>
      </c>
      <c r="P9" s="211">
        <f t="shared" ref="P9:P37" si="4">O9/N9*100</f>
        <v>12.875536480686694</v>
      </c>
      <c r="Q9" s="175">
        <f>'[7]безроб.село 20'!M8</f>
        <v>1475</v>
      </c>
      <c r="R9" s="175">
        <f>'[7]безроб.село 21'!M8</f>
        <v>1602</v>
      </c>
      <c r="S9" s="211">
        <f t="shared" ref="S9:S37" si="5">R9/Q9*100</f>
        <v>108.61016949152543</v>
      </c>
      <c r="T9" s="175">
        <f>'[7]безроб.село 20'!P8+'[7]облік село 20'!M8</f>
        <v>870</v>
      </c>
      <c r="U9" s="175">
        <f>'[7]безроб.село 21'!P8+'[7]облік.село 21'!M8</f>
        <v>595</v>
      </c>
      <c r="V9" s="211">
        <f t="shared" ref="V9:V37" si="6">U9/T9*100</f>
        <v>68.390804597701148</v>
      </c>
      <c r="W9" s="176">
        <f>'[7]безроб.село 20'!P8</f>
        <v>647</v>
      </c>
      <c r="X9" s="176">
        <f>'[7]безроб.село 21'!P8</f>
        <v>502</v>
      </c>
      <c r="Y9" s="211">
        <f t="shared" ref="Y9:Y37" si="7">X9/W9*100</f>
        <v>77.588871715610509</v>
      </c>
      <c r="Z9" s="175">
        <f>'[7]безроб.село 20'!T8</f>
        <v>596</v>
      </c>
      <c r="AA9" s="175">
        <f>'[7]безроб.село 21'!T8</f>
        <v>478</v>
      </c>
      <c r="AB9" s="211">
        <f t="shared" ref="AB9:AB37" si="8">AA9/Z9*100</f>
        <v>80.201342281879192</v>
      </c>
      <c r="AC9" s="95"/>
      <c r="AD9" s="96"/>
      <c r="AE9" s="96"/>
      <c r="AF9" s="96"/>
    </row>
    <row r="10" spans="1:32" s="97" customFormat="1" ht="18" customHeight="1">
      <c r="A10" s="152" t="s">
        <v>68</v>
      </c>
      <c r="B10" s="175">
        <f>'[7]безроб.село 20'!D9+'[7]облік село 20'!K9-'[7]облік село 20'!L9+'[7]облік село 20'!M9</f>
        <v>2268</v>
      </c>
      <c r="C10" s="175">
        <f>'[7]безроб.село 21'!D9+'[7]облік.село 21'!K9-'[7]облік.село 21'!L9+'[7]облік.село 21'!M9</f>
        <v>2327</v>
      </c>
      <c r="D10" s="211">
        <f t="shared" si="0"/>
        <v>102.60141093474427</v>
      </c>
      <c r="E10" s="175">
        <f>'[7]безроб.село 20'!D9</f>
        <v>1686</v>
      </c>
      <c r="F10" s="175">
        <f>'[7]безроб.село 21'!D9</f>
        <v>1786</v>
      </c>
      <c r="G10" s="211">
        <f t="shared" si="1"/>
        <v>105.93119810201661</v>
      </c>
      <c r="H10" s="175">
        <f>'[7]безроб.село 20'!F9+'[7]облік село 20'!D9</f>
        <v>836</v>
      </c>
      <c r="I10" s="175">
        <f>'[7]безроб.село 21'!F9+'[7]облік.село 21'!D9</f>
        <v>663</v>
      </c>
      <c r="J10" s="211">
        <f t="shared" si="2"/>
        <v>79.306220095693774</v>
      </c>
      <c r="K10" s="175">
        <f>'[7]безроб.село 20'!J9</f>
        <v>196</v>
      </c>
      <c r="L10" s="175">
        <f>'[7]безроб.село 21'!J9</f>
        <v>211</v>
      </c>
      <c r="M10" s="211">
        <f t="shared" si="3"/>
        <v>107.65306122448979</v>
      </c>
      <c r="N10" s="175">
        <f>'[7]безроб.село 20'!K9+'[7]безроб.село 20'!L9</f>
        <v>154</v>
      </c>
      <c r="O10" s="175">
        <f>'[7]безроб.село 21'!K9+'[7]безроб.село 21'!L9</f>
        <v>69</v>
      </c>
      <c r="P10" s="211">
        <f t="shared" si="4"/>
        <v>44.805194805194802</v>
      </c>
      <c r="Q10" s="175">
        <f>'[7]безроб.село 20'!M9</f>
        <v>1458</v>
      </c>
      <c r="R10" s="175">
        <f>'[7]безроб.село 21'!M9</f>
        <v>1532</v>
      </c>
      <c r="S10" s="211">
        <f t="shared" si="5"/>
        <v>105.07544581618656</v>
      </c>
      <c r="T10" s="175">
        <f>'[7]безроб.село 20'!P9+'[7]облік село 20'!M9</f>
        <v>897</v>
      </c>
      <c r="U10" s="175">
        <f>'[7]безроб.село 21'!P9+'[7]облік.село 21'!M9</f>
        <v>548</v>
      </c>
      <c r="V10" s="211">
        <f t="shared" si="6"/>
        <v>61.092530657748043</v>
      </c>
      <c r="W10" s="176">
        <f>'[7]безроб.село 20'!P9</f>
        <v>438</v>
      </c>
      <c r="X10" s="176">
        <f>'[7]безроб.село 21'!P9</f>
        <v>522</v>
      </c>
      <c r="Y10" s="211">
        <f t="shared" si="7"/>
        <v>119.17808219178083</v>
      </c>
      <c r="Z10" s="175">
        <f>'[7]безроб.село 20'!T9</f>
        <v>407</v>
      </c>
      <c r="AA10" s="175">
        <f>'[7]безроб.село 21'!T9</f>
        <v>499</v>
      </c>
      <c r="AB10" s="211">
        <f t="shared" si="8"/>
        <v>122.60442260442261</v>
      </c>
      <c r="AC10" s="95"/>
      <c r="AD10" s="96"/>
      <c r="AE10" s="96"/>
      <c r="AF10" s="96"/>
    </row>
    <row r="11" spans="1:32" s="97" customFormat="1" ht="18" customHeight="1">
      <c r="A11" s="152" t="s">
        <v>69</v>
      </c>
      <c r="B11" s="175">
        <f>'[7]безроб.село 20'!D10+'[7]облік село 20'!K10-'[7]облік село 20'!L10+'[7]облік село 20'!M10</f>
        <v>2093</v>
      </c>
      <c r="C11" s="175">
        <f>'[7]безроб.село 21'!D10+'[7]облік.село 21'!K10-'[7]облік.село 21'!L10+'[7]облік.село 21'!M10</f>
        <v>2247</v>
      </c>
      <c r="D11" s="211">
        <f t="shared" si="0"/>
        <v>107.35785953177258</v>
      </c>
      <c r="E11" s="175">
        <f>'[7]безроб.село 20'!D10</f>
        <v>704</v>
      </c>
      <c r="F11" s="175">
        <f>'[7]безроб.село 21'!D10</f>
        <v>811</v>
      </c>
      <c r="G11" s="211">
        <f t="shared" si="1"/>
        <v>115.19886363636364</v>
      </c>
      <c r="H11" s="175">
        <f>'[7]безроб.село 20'!F10+'[7]облік село 20'!D10</f>
        <v>488</v>
      </c>
      <c r="I11" s="175">
        <f>'[7]безроб.село 21'!F10+'[7]облік.село 21'!D10</f>
        <v>294</v>
      </c>
      <c r="J11" s="211">
        <f t="shared" si="2"/>
        <v>60.245901639344254</v>
      </c>
      <c r="K11" s="175">
        <f>'[7]безроб.село 20'!J10</f>
        <v>146</v>
      </c>
      <c r="L11" s="175">
        <f>'[7]безроб.село 21'!J10</f>
        <v>126</v>
      </c>
      <c r="M11" s="211">
        <f t="shared" si="3"/>
        <v>86.301369863013704</v>
      </c>
      <c r="N11" s="175">
        <f>'[7]безроб.село 20'!K10+'[7]безроб.село 20'!L10</f>
        <v>163</v>
      </c>
      <c r="O11" s="175">
        <f>'[7]безроб.село 21'!K10+'[7]безроб.село 21'!L10</f>
        <v>150</v>
      </c>
      <c r="P11" s="211">
        <f t="shared" si="4"/>
        <v>92.024539877300612</v>
      </c>
      <c r="Q11" s="175">
        <f>'[7]безроб.село 20'!M10</f>
        <v>694</v>
      </c>
      <c r="R11" s="175">
        <f>'[7]безроб.село 21'!M10</f>
        <v>787</v>
      </c>
      <c r="S11" s="211">
        <f t="shared" si="5"/>
        <v>113.40057636887609</v>
      </c>
      <c r="T11" s="175">
        <f>'[7]безроб.село 20'!P10+'[7]облік село 20'!M10</f>
        <v>1545</v>
      </c>
      <c r="U11" s="175">
        <f>'[7]безроб.село 21'!P10+'[7]облік.село 21'!M10</f>
        <v>228</v>
      </c>
      <c r="V11" s="211">
        <f t="shared" si="6"/>
        <v>14.757281553398057</v>
      </c>
      <c r="W11" s="176">
        <f>'[7]безроб.село 20'!P10</f>
        <v>213</v>
      </c>
      <c r="X11" s="176">
        <f>'[7]безроб.село 21'!P10</f>
        <v>167</v>
      </c>
      <c r="Y11" s="211">
        <f t="shared" si="7"/>
        <v>78.403755868544607</v>
      </c>
      <c r="Z11" s="175">
        <f>'[7]безроб.село 20'!T10</f>
        <v>172</v>
      </c>
      <c r="AA11" s="175">
        <f>'[7]безроб.село 21'!T10</f>
        <v>129</v>
      </c>
      <c r="AB11" s="211">
        <f t="shared" si="8"/>
        <v>75</v>
      </c>
      <c r="AC11" s="95"/>
      <c r="AD11" s="96"/>
      <c r="AE11" s="96"/>
      <c r="AF11" s="96"/>
    </row>
    <row r="12" spans="1:32" s="97" customFormat="1" ht="18" customHeight="1">
      <c r="A12" s="152" t="s">
        <v>70</v>
      </c>
      <c r="B12" s="175">
        <f>'[7]безроб.село 20'!D11+'[7]облік село 20'!K11-'[7]облік село 20'!L11+'[7]облік село 20'!M11</f>
        <v>2940</v>
      </c>
      <c r="C12" s="175">
        <f>'[7]безроб.село 21'!D11+'[7]облік.село 21'!K11-'[7]облік.село 21'!L11+'[7]облік.село 21'!M11</f>
        <v>2916</v>
      </c>
      <c r="D12" s="211">
        <f t="shared" si="0"/>
        <v>99.183673469387756</v>
      </c>
      <c r="E12" s="175">
        <f>'[7]безроб.село 20'!D11</f>
        <v>1078</v>
      </c>
      <c r="F12" s="175">
        <f>'[7]безроб.село 21'!D11</f>
        <v>1113</v>
      </c>
      <c r="G12" s="211">
        <f t="shared" si="1"/>
        <v>103.24675324675326</v>
      </c>
      <c r="H12" s="175">
        <f>'[7]безроб.село 20'!F11+'[7]облік село 20'!D11</f>
        <v>969</v>
      </c>
      <c r="I12" s="175">
        <f>'[7]безроб.село 21'!F11+'[7]облік.село 21'!D11</f>
        <v>580</v>
      </c>
      <c r="J12" s="211">
        <f t="shared" si="2"/>
        <v>59.855521155830751</v>
      </c>
      <c r="K12" s="175">
        <f>'[7]безроб.село 20'!J11</f>
        <v>140</v>
      </c>
      <c r="L12" s="175">
        <f>'[7]безроб.село 21'!J11</f>
        <v>172</v>
      </c>
      <c r="M12" s="211">
        <f t="shared" si="3"/>
        <v>122.85714285714286</v>
      </c>
      <c r="N12" s="175">
        <f>'[7]безроб.село 20'!K11+'[7]безроб.село 20'!L11</f>
        <v>183</v>
      </c>
      <c r="O12" s="175">
        <f>'[7]безроб.село 21'!K11+'[7]безроб.село 21'!L11</f>
        <v>39</v>
      </c>
      <c r="P12" s="211">
        <f t="shared" si="4"/>
        <v>21.311475409836063</v>
      </c>
      <c r="Q12" s="175">
        <f>'[7]безроб.село 20'!M11</f>
        <v>991</v>
      </c>
      <c r="R12" s="175">
        <f>'[7]безроб.село 21'!M11</f>
        <v>996</v>
      </c>
      <c r="S12" s="211">
        <f t="shared" si="5"/>
        <v>100.50454086781029</v>
      </c>
      <c r="T12" s="175">
        <f>'[7]безроб.село 20'!P11+'[7]облік село 20'!M11</f>
        <v>2095</v>
      </c>
      <c r="U12" s="175">
        <f>'[7]безроб.село 21'!P11+'[7]облік.село 21'!M11</f>
        <v>278</v>
      </c>
      <c r="V12" s="211">
        <f t="shared" si="6"/>
        <v>13.269689737470166</v>
      </c>
      <c r="W12" s="176">
        <f>'[7]безроб.село 20'!P11</f>
        <v>316</v>
      </c>
      <c r="X12" s="176">
        <f>'[7]безроб.село 21'!P11</f>
        <v>229</v>
      </c>
      <c r="Y12" s="211">
        <f t="shared" si="7"/>
        <v>72.468354430379748</v>
      </c>
      <c r="Z12" s="175">
        <f>'[7]безроб.село 20'!T11</f>
        <v>297</v>
      </c>
      <c r="AA12" s="175">
        <f>'[7]безроб.село 21'!T11</f>
        <v>217</v>
      </c>
      <c r="AB12" s="211">
        <f t="shared" si="8"/>
        <v>73.063973063973066</v>
      </c>
      <c r="AC12" s="95"/>
      <c r="AD12" s="96"/>
      <c r="AE12" s="96"/>
      <c r="AF12" s="96"/>
    </row>
    <row r="13" spans="1:32" s="97" customFormat="1" ht="18" customHeight="1">
      <c r="A13" s="152" t="s">
        <v>71</v>
      </c>
      <c r="B13" s="175">
        <f>'[7]безроб.село 20'!D12+'[7]облік село 20'!K12-'[7]облік село 20'!L12+'[7]облік село 20'!M12</f>
        <v>2328</v>
      </c>
      <c r="C13" s="175">
        <f>'[7]безроб.село 21'!D12+'[7]облік.село 21'!K12-'[7]облік.село 21'!L12+'[7]облік.село 21'!M12</f>
        <v>2372</v>
      </c>
      <c r="D13" s="211">
        <f t="shared" si="0"/>
        <v>101.89003436426117</v>
      </c>
      <c r="E13" s="175">
        <f>'[7]безроб.село 20'!D12</f>
        <v>718</v>
      </c>
      <c r="F13" s="175">
        <f>'[7]безроб.село 21'!D12</f>
        <v>868</v>
      </c>
      <c r="G13" s="211">
        <f t="shared" si="1"/>
        <v>120.89136490250696</v>
      </c>
      <c r="H13" s="175">
        <f>'[7]безроб.село 20'!F12+'[7]облік село 20'!D12</f>
        <v>538</v>
      </c>
      <c r="I13" s="175">
        <f>'[7]безроб.село 21'!F12+'[7]облік.село 21'!D12</f>
        <v>401</v>
      </c>
      <c r="J13" s="211">
        <f t="shared" si="2"/>
        <v>74.535315985130111</v>
      </c>
      <c r="K13" s="175">
        <f>'[7]безроб.село 20'!J12</f>
        <v>81</v>
      </c>
      <c r="L13" s="175">
        <f>'[7]безроб.село 21'!J12</f>
        <v>51</v>
      </c>
      <c r="M13" s="211">
        <f t="shared" si="3"/>
        <v>62.962962962962962</v>
      </c>
      <c r="N13" s="175">
        <f>'[7]безроб.село 20'!K12+'[7]безроб.село 20'!L12</f>
        <v>52</v>
      </c>
      <c r="O13" s="175">
        <f>'[7]безроб.село 21'!K12+'[7]безроб.село 21'!L12</f>
        <v>4</v>
      </c>
      <c r="P13" s="211">
        <f t="shared" si="4"/>
        <v>7.6923076923076925</v>
      </c>
      <c r="Q13" s="175">
        <f>'[7]безроб.село 20'!M12</f>
        <v>697</v>
      </c>
      <c r="R13" s="175">
        <f>'[7]безроб.село 21'!M12</f>
        <v>835</v>
      </c>
      <c r="S13" s="211">
        <f t="shared" si="5"/>
        <v>119.79913916786226</v>
      </c>
      <c r="T13" s="175">
        <f>'[7]безроб.село 20'!P12+'[7]облік село 20'!M12</f>
        <v>1678</v>
      </c>
      <c r="U13" s="175">
        <f>'[7]безроб.село 21'!P12+'[7]облік.село 21'!M12</f>
        <v>227</v>
      </c>
      <c r="V13" s="211">
        <f t="shared" si="6"/>
        <v>13.528009535160907</v>
      </c>
      <c r="W13" s="176">
        <f>'[7]безроб.село 20'!P12</f>
        <v>270</v>
      </c>
      <c r="X13" s="176">
        <f>'[7]безроб.село 21'!P12</f>
        <v>209</v>
      </c>
      <c r="Y13" s="211">
        <f t="shared" si="7"/>
        <v>77.407407407407405</v>
      </c>
      <c r="Z13" s="175">
        <f>'[7]безроб.село 20'!T12</f>
        <v>234</v>
      </c>
      <c r="AA13" s="175">
        <f>'[7]безроб.село 21'!T12</f>
        <v>177</v>
      </c>
      <c r="AB13" s="211">
        <f t="shared" si="8"/>
        <v>75.641025641025635</v>
      </c>
      <c r="AC13" s="95"/>
      <c r="AD13" s="96"/>
      <c r="AE13" s="96"/>
      <c r="AF13" s="96"/>
    </row>
    <row r="14" spans="1:32" s="97" customFormat="1" ht="18" customHeight="1">
      <c r="A14" s="152" t="s">
        <v>72</v>
      </c>
      <c r="B14" s="175">
        <f>'[7]безроб.село 20'!D13+'[7]облік село 20'!K13-'[7]облік село 20'!L13+'[7]облік село 20'!M13</f>
        <v>1979</v>
      </c>
      <c r="C14" s="175">
        <f>'[7]безроб.село 21'!D13+'[7]облік.село 21'!K13-'[7]облік.село 21'!L13+'[7]облік.село 21'!M13</f>
        <v>1887</v>
      </c>
      <c r="D14" s="211">
        <f t="shared" si="0"/>
        <v>95.351187468418402</v>
      </c>
      <c r="E14" s="175">
        <f>'[7]безроб.село 20'!D13</f>
        <v>1222</v>
      </c>
      <c r="F14" s="175">
        <f>'[7]безроб.село 21'!D13</f>
        <v>1229</v>
      </c>
      <c r="G14" s="211">
        <f t="shared" si="1"/>
        <v>100.57283142389525</v>
      </c>
      <c r="H14" s="175">
        <f>'[7]безроб.село 20'!F13+'[7]облік село 20'!D13</f>
        <v>1024</v>
      </c>
      <c r="I14" s="175">
        <f>'[7]безроб.село 21'!F13+'[7]облік.село 21'!D13</f>
        <v>592</v>
      </c>
      <c r="J14" s="211">
        <f t="shared" si="2"/>
        <v>57.8125</v>
      </c>
      <c r="K14" s="175">
        <f>'[7]безроб.село 20'!J13</f>
        <v>286</v>
      </c>
      <c r="L14" s="175">
        <f>'[7]безроб.село 21'!J13</f>
        <v>219</v>
      </c>
      <c r="M14" s="211">
        <f t="shared" si="3"/>
        <v>76.573426573426573</v>
      </c>
      <c r="N14" s="175">
        <f>'[7]безроб.село 20'!K13+'[7]безроб.село 20'!L13</f>
        <v>17</v>
      </c>
      <c r="O14" s="175">
        <f>'[7]безроб.село 21'!K13+'[7]безроб.село 21'!L13</f>
        <v>0</v>
      </c>
      <c r="P14" s="211">
        <f t="shared" si="4"/>
        <v>0</v>
      </c>
      <c r="Q14" s="175">
        <f>'[7]безроб.село 20'!M13</f>
        <v>1191</v>
      </c>
      <c r="R14" s="175">
        <f>'[7]безроб.село 21'!M13</f>
        <v>1164</v>
      </c>
      <c r="S14" s="211">
        <f t="shared" si="5"/>
        <v>97.732997481108313</v>
      </c>
      <c r="T14" s="175">
        <f>'[7]безроб.село 20'!P13+'[7]облік село 20'!M13</f>
        <v>911</v>
      </c>
      <c r="U14" s="175">
        <f>'[7]безроб.село 21'!P13+'[7]облік.село 21'!M13</f>
        <v>237</v>
      </c>
      <c r="V14" s="211">
        <f t="shared" si="6"/>
        <v>26.015367727771682</v>
      </c>
      <c r="W14" s="176">
        <f>'[7]безроб.село 20'!P13</f>
        <v>247</v>
      </c>
      <c r="X14" s="176">
        <f>'[7]безроб.село 21'!P13</f>
        <v>211</v>
      </c>
      <c r="Y14" s="211">
        <f t="shared" si="7"/>
        <v>85.425101214574894</v>
      </c>
      <c r="Z14" s="175">
        <f>'[7]безроб.село 20'!T13</f>
        <v>218</v>
      </c>
      <c r="AA14" s="175">
        <f>'[7]безроб.село 21'!T13</f>
        <v>193</v>
      </c>
      <c r="AB14" s="211">
        <f t="shared" si="8"/>
        <v>88.532110091743121</v>
      </c>
      <c r="AC14" s="95"/>
      <c r="AD14" s="96"/>
      <c r="AE14" s="96"/>
      <c r="AF14" s="96"/>
    </row>
    <row r="15" spans="1:32" s="97" customFormat="1" ht="18" customHeight="1">
      <c r="A15" s="152" t="s">
        <v>73</v>
      </c>
      <c r="B15" s="175">
        <f>'[7]безроб.село 20'!D14+'[7]облік село 20'!K14-'[7]облік село 20'!L14+'[7]облік село 20'!M14</f>
        <v>2585</v>
      </c>
      <c r="C15" s="175">
        <f>'[7]безроб.село 21'!D14+'[7]облік.село 21'!K14-'[7]облік.село 21'!L14+'[7]облік.село 21'!M14</f>
        <v>2431</v>
      </c>
      <c r="D15" s="211">
        <f t="shared" si="0"/>
        <v>94.042553191489361</v>
      </c>
      <c r="E15" s="175">
        <f>'[7]безроб.село 20'!D14</f>
        <v>1360</v>
      </c>
      <c r="F15" s="175">
        <f>'[7]безроб.село 21'!D14</f>
        <v>1278</v>
      </c>
      <c r="G15" s="211">
        <f t="shared" si="1"/>
        <v>93.970588235294116</v>
      </c>
      <c r="H15" s="175">
        <f>'[7]безроб.село 20'!F14+'[7]облік село 20'!D14</f>
        <v>844</v>
      </c>
      <c r="I15" s="175">
        <f>'[7]безроб.село 21'!F14+'[7]облік.село 21'!D14</f>
        <v>541</v>
      </c>
      <c r="J15" s="211">
        <f t="shared" si="2"/>
        <v>64.099526066350705</v>
      </c>
      <c r="K15" s="175">
        <f>'[7]безроб.село 20'!J14</f>
        <v>172</v>
      </c>
      <c r="L15" s="175">
        <f>'[7]безроб.село 21'!J14</f>
        <v>142</v>
      </c>
      <c r="M15" s="211">
        <f t="shared" si="3"/>
        <v>82.558139534883722</v>
      </c>
      <c r="N15" s="175">
        <f>'[7]безроб.село 20'!K14+'[7]безроб.село 20'!L14</f>
        <v>133</v>
      </c>
      <c r="O15" s="175">
        <f>'[7]безроб.село 21'!K14+'[7]безроб.село 21'!L14</f>
        <v>43</v>
      </c>
      <c r="P15" s="211">
        <f t="shared" si="4"/>
        <v>32.330827067669169</v>
      </c>
      <c r="Q15" s="175">
        <f>'[7]безроб.село 20'!M14</f>
        <v>1331</v>
      </c>
      <c r="R15" s="175">
        <f>'[7]безроб.село 21'!M14</f>
        <v>1232</v>
      </c>
      <c r="S15" s="211">
        <f t="shared" si="5"/>
        <v>92.561983471074385</v>
      </c>
      <c r="T15" s="175">
        <f>'[7]безроб.село 20'!P14+'[7]облік село 20'!M14</f>
        <v>1490</v>
      </c>
      <c r="U15" s="175">
        <f>'[7]безроб.село 21'!P14+'[7]облік.село 21'!M14</f>
        <v>327</v>
      </c>
      <c r="V15" s="211">
        <f t="shared" si="6"/>
        <v>21.946308724832214</v>
      </c>
      <c r="W15" s="176">
        <f>'[7]безроб.село 20'!P14</f>
        <v>468</v>
      </c>
      <c r="X15" s="176">
        <f>'[7]безроб.село 21'!P14</f>
        <v>287</v>
      </c>
      <c r="Y15" s="211">
        <f t="shared" si="7"/>
        <v>61.324786324786331</v>
      </c>
      <c r="Z15" s="175">
        <f>'[7]безроб.село 20'!T14</f>
        <v>402</v>
      </c>
      <c r="AA15" s="175">
        <f>'[7]безроб.село 21'!T14</f>
        <v>250</v>
      </c>
      <c r="AB15" s="211">
        <f t="shared" si="8"/>
        <v>62.189054726368155</v>
      </c>
      <c r="AC15" s="95"/>
      <c r="AD15" s="96"/>
      <c r="AE15" s="96"/>
      <c r="AF15" s="96"/>
    </row>
    <row r="16" spans="1:32" s="97" customFormat="1" ht="18" customHeight="1">
      <c r="A16" s="152" t="s">
        <v>74</v>
      </c>
      <c r="B16" s="175">
        <f>'[7]безроб.село 20'!D15+'[7]облік село 20'!K15-'[7]облік село 20'!L15+'[7]облік село 20'!M15</f>
        <v>1528</v>
      </c>
      <c r="C16" s="175">
        <f>'[7]безроб.село 21'!D15+'[7]облік.село 21'!K15-'[7]облік.село 21'!L15+'[7]облік.село 21'!M15</f>
        <v>1703</v>
      </c>
      <c r="D16" s="211">
        <f t="shared" si="0"/>
        <v>111.45287958115185</v>
      </c>
      <c r="E16" s="175">
        <f>'[7]безроб.село 20'!D15</f>
        <v>991</v>
      </c>
      <c r="F16" s="175">
        <f>'[7]безроб.село 21'!D15</f>
        <v>1080</v>
      </c>
      <c r="G16" s="211">
        <f t="shared" si="1"/>
        <v>108.9808274470232</v>
      </c>
      <c r="H16" s="175">
        <f>'[7]безроб.село 20'!F15+'[7]облік село 20'!D15</f>
        <v>512</v>
      </c>
      <c r="I16" s="175">
        <f>'[7]безроб.село 21'!F15+'[7]облік.село 21'!D15</f>
        <v>483</v>
      </c>
      <c r="J16" s="211">
        <f t="shared" si="2"/>
        <v>94.3359375</v>
      </c>
      <c r="K16" s="175">
        <f>'[7]безроб.село 20'!J15</f>
        <v>76</v>
      </c>
      <c r="L16" s="175">
        <f>'[7]безроб.село 21'!J15</f>
        <v>155</v>
      </c>
      <c r="M16" s="211">
        <f t="shared" si="3"/>
        <v>203.9473684210526</v>
      </c>
      <c r="N16" s="175">
        <f>'[7]безроб.село 20'!K15+'[7]безроб.село 20'!L15</f>
        <v>93</v>
      </c>
      <c r="O16" s="175">
        <f>'[7]безроб.село 21'!K15+'[7]безроб.село 21'!L15</f>
        <v>53</v>
      </c>
      <c r="P16" s="211">
        <f t="shared" si="4"/>
        <v>56.98924731182796</v>
      </c>
      <c r="Q16" s="175">
        <f>'[7]безроб.село 20'!M15</f>
        <v>938</v>
      </c>
      <c r="R16" s="175">
        <f>'[7]безроб.село 21'!M15</f>
        <v>1015</v>
      </c>
      <c r="S16" s="211">
        <f t="shared" si="5"/>
        <v>108.20895522388059</v>
      </c>
      <c r="T16" s="175">
        <f>'[7]безроб.село 20'!P15+'[7]облік село 20'!M15</f>
        <v>827</v>
      </c>
      <c r="U16" s="175">
        <f>'[7]безроб.село 21'!P15+'[7]облік.село 21'!M15</f>
        <v>290</v>
      </c>
      <c r="V16" s="211">
        <f t="shared" si="6"/>
        <v>35.066505441354295</v>
      </c>
      <c r="W16" s="176">
        <f>'[7]безроб.село 20'!P15</f>
        <v>289</v>
      </c>
      <c r="X16" s="176">
        <f>'[7]безроб.село 21'!P15</f>
        <v>254</v>
      </c>
      <c r="Y16" s="211">
        <f t="shared" si="7"/>
        <v>87.889273356401389</v>
      </c>
      <c r="Z16" s="175">
        <f>'[7]безроб.село 20'!T15</f>
        <v>250</v>
      </c>
      <c r="AA16" s="175">
        <f>'[7]безроб.село 21'!T15</f>
        <v>230</v>
      </c>
      <c r="AB16" s="211">
        <f t="shared" si="8"/>
        <v>92</v>
      </c>
      <c r="AC16" s="95"/>
      <c r="AD16" s="96"/>
      <c r="AE16" s="96"/>
      <c r="AF16" s="96"/>
    </row>
    <row r="17" spans="1:32" s="97" customFormat="1" ht="18" customHeight="1">
      <c r="A17" s="152" t="s">
        <v>75</v>
      </c>
      <c r="B17" s="175">
        <f>'[7]безроб.село 20'!D16+'[7]облік село 20'!K16-'[7]облік село 20'!L16+'[7]облік село 20'!M16</f>
        <v>1681</v>
      </c>
      <c r="C17" s="175">
        <f>'[7]безроб.село 21'!D16+'[7]облік.село 21'!K16-'[7]облік.село 21'!L16+'[7]облік.село 21'!M16</f>
        <v>1557</v>
      </c>
      <c r="D17" s="211">
        <f t="shared" si="0"/>
        <v>92.623438429506251</v>
      </c>
      <c r="E17" s="175">
        <f>'[7]безроб.село 20'!D16</f>
        <v>1333</v>
      </c>
      <c r="F17" s="175">
        <f>'[7]безроб.село 21'!D16</f>
        <v>1417</v>
      </c>
      <c r="G17" s="211">
        <f t="shared" si="1"/>
        <v>106.30157539384845</v>
      </c>
      <c r="H17" s="175">
        <f>'[7]безроб.село 20'!F16+'[7]облік село 20'!D16</f>
        <v>658</v>
      </c>
      <c r="I17" s="175">
        <f>'[7]безроб.село 21'!F16+'[7]облік.село 21'!D16</f>
        <v>522</v>
      </c>
      <c r="J17" s="211">
        <f t="shared" si="2"/>
        <v>79.331306990881458</v>
      </c>
      <c r="K17" s="175">
        <f>'[7]безроб.село 20'!J16</f>
        <v>111</v>
      </c>
      <c r="L17" s="175">
        <f>'[7]безроб.село 21'!J16</f>
        <v>148</v>
      </c>
      <c r="M17" s="211">
        <f t="shared" si="3"/>
        <v>133.33333333333331</v>
      </c>
      <c r="N17" s="175">
        <f>'[7]безроб.село 20'!K16+'[7]безроб.село 20'!L16</f>
        <v>102</v>
      </c>
      <c r="O17" s="175">
        <f>'[7]безроб.село 21'!K16+'[7]безроб.село 21'!L16</f>
        <v>74</v>
      </c>
      <c r="P17" s="211">
        <f t="shared" si="4"/>
        <v>72.549019607843135</v>
      </c>
      <c r="Q17" s="175">
        <f>'[7]безроб.село 20'!M16</f>
        <v>1328</v>
      </c>
      <c r="R17" s="175">
        <f>'[7]безроб.село 21'!M16</f>
        <v>1413</v>
      </c>
      <c r="S17" s="211">
        <f t="shared" si="5"/>
        <v>106.40060240963855</v>
      </c>
      <c r="T17" s="175">
        <f>'[7]безроб.село 20'!P16+'[7]облік село 20'!M16</f>
        <v>554</v>
      </c>
      <c r="U17" s="175">
        <f>'[7]безроб.село 21'!P16+'[7]облік.село 21'!M16</f>
        <v>373</v>
      </c>
      <c r="V17" s="211">
        <f t="shared" si="6"/>
        <v>67.328519855595673</v>
      </c>
      <c r="W17" s="176">
        <f>'[7]безроб.село 20'!P16</f>
        <v>411</v>
      </c>
      <c r="X17" s="176">
        <f>'[7]безроб.село 21'!P16</f>
        <v>362</v>
      </c>
      <c r="Y17" s="211">
        <f t="shared" si="7"/>
        <v>88.077858880778592</v>
      </c>
      <c r="Z17" s="175">
        <f>'[7]безроб.село 20'!T16</f>
        <v>391</v>
      </c>
      <c r="AA17" s="175">
        <f>'[7]безроб.село 21'!T16</f>
        <v>349</v>
      </c>
      <c r="AB17" s="211">
        <f t="shared" si="8"/>
        <v>89.258312020460366</v>
      </c>
      <c r="AC17" s="95"/>
      <c r="AD17" s="96"/>
      <c r="AE17" s="96"/>
      <c r="AF17" s="96"/>
    </row>
    <row r="18" spans="1:32" s="97" customFormat="1" ht="18" customHeight="1">
      <c r="A18" s="152" t="s">
        <v>76</v>
      </c>
      <c r="B18" s="175">
        <f>'[7]безроб.село 20'!D17+'[7]облік село 20'!K17-'[7]облік село 20'!L17+'[7]облік село 20'!M17</f>
        <v>827</v>
      </c>
      <c r="C18" s="175">
        <f>'[7]безроб.село 21'!D17+'[7]облік.село 21'!K17-'[7]облік.село 21'!L17+'[7]облік.село 21'!M17</f>
        <v>1123</v>
      </c>
      <c r="D18" s="211">
        <f t="shared" si="0"/>
        <v>135.7920193470375</v>
      </c>
      <c r="E18" s="175">
        <f>'[7]безроб.село 20'!D17</f>
        <v>557</v>
      </c>
      <c r="F18" s="175">
        <f>'[7]безроб.село 21'!D17</f>
        <v>872</v>
      </c>
      <c r="G18" s="211">
        <f t="shared" si="1"/>
        <v>156.55296229802514</v>
      </c>
      <c r="H18" s="175">
        <f>'[7]безроб.село 20'!F17+'[7]облік село 20'!D17</f>
        <v>389</v>
      </c>
      <c r="I18" s="175">
        <f>'[7]безроб.село 21'!F17+'[7]облік.село 21'!D17</f>
        <v>406</v>
      </c>
      <c r="J18" s="211">
        <f t="shared" si="2"/>
        <v>104.37017994858613</v>
      </c>
      <c r="K18" s="175">
        <f>'[7]безроб.село 20'!J17</f>
        <v>87</v>
      </c>
      <c r="L18" s="175">
        <f>'[7]безроб.село 21'!J17</f>
        <v>130</v>
      </c>
      <c r="M18" s="211">
        <f t="shared" si="3"/>
        <v>149.42528735632183</v>
      </c>
      <c r="N18" s="175">
        <f>'[7]безроб.село 20'!K17+'[7]безроб.село 20'!L17</f>
        <v>72</v>
      </c>
      <c r="O18" s="175">
        <f>'[7]безроб.село 21'!K17+'[7]безроб.село 21'!L17</f>
        <v>17</v>
      </c>
      <c r="P18" s="211">
        <f t="shared" si="4"/>
        <v>23.611111111111111</v>
      </c>
      <c r="Q18" s="175">
        <f>'[7]безроб.село 20'!M17</f>
        <v>465</v>
      </c>
      <c r="R18" s="175">
        <f>'[7]безроб.село 21'!M17</f>
        <v>832</v>
      </c>
      <c r="S18" s="211">
        <f t="shared" si="5"/>
        <v>178.92473118279571</v>
      </c>
      <c r="T18" s="175">
        <f>'[7]безроб.село 20'!P17+'[7]облік село 20'!M17</f>
        <v>234</v>
      </c>
      <c r="U18" s="175">
        <f>'[7]безроб.село 21'!P17+'[7]облік.село 21'!M17</f>
        <v>272</v>
      </c>
      <c r="V18" s="211">
        <f t="shared" si="6"/>
        <v>116.23931623931625</v>
      </c>
      <c r="W18" s="176">
        <f>'[7]безроб.село 20'!P17</f>
        <v>154</v>
      </c>
      <c r="X18" s="176">
        <f>'[7]безроб.село 21'!P17</f>
        <v>259</v>
      </c>
      <c r="Y18" s="211">
        <f t="shared" si="7"/>
        <v>168.18181818181819</v>
      </c>
      <c r="Z18" s="175">
        <f>'[7]безроб.село 20'!T17</f>
        <v>139</v>
      </c>
      <c r="AA18" s="175">
        <f>'[7]безроб.село 21'!T17</f>
        <v>237</v>
      </c>
      <c r="AB18" s="211">
        <f t="shared" si="8"/>
        <v>170.50359712230215</v>
      </c>
      <c r="AC18" s="95"/>
      <c r="AD18" s="96"/>
      <c r="AE18" s="96"/>
      <c r="AF18" s="96"/>
    </row>
    <row r="19" spans="1:32" s="97" customFormat="1" ht="18" customHeight="1">
      <c r="A19" s="152" t="s">
        <v>77</v>
      </c>
      <c r="B19" s="175">
        <f>'[7]безроб.село 20'!D18+'[7]облік село 20'!K18-'[7]облік село 20'!L18+'[7]облік село 20'!M18</f>
        <v>1138</v>
      </c>
      <c r="C19" s="175">
        <f>'[7]безроб.село 21'!D18+'[7]облік.село 21'!K18-'[7]облік.село 21'!L18+'[7]облік.село 21'!M18</f>
        <v>1105</v>
      </c>
      <c r="D19" s="211">
        <f t="shared" si="0"/>
        <v>97.100175746924435</v>
      </c>
      <c r="E19" s="175">
        <f>'[7]безроб.село 20'!D18</f>
        <v>796</v>
      </c>
      <c r="F19" s="175">
        <f>'[7]безроб.село 21'!D18</f>
        <v>812</v>
      </c>
      <c r="G19" s="211">
        <f t="shared" si="1"/>
        <v>102.01005025125629</v>
      </c>
      <c r="H19" s="175">
        <f>'[7]безроб.село 20'!F18+'[7]облік село 20'!D18</f>
        <v>524</v>
      </c>
      <c r="I19" s="175">
        <f>'[7]безроб.село 21'!F18+'[7]облік.село 21'!D18</f>
        <v>454</v>
      </c>
      <c r="J19" s="211">
        <f t="shared" si="2"/>
        <v>86.641221374045813</v>
      </c>
      <c r="K19" s="175">
        <f>'[7]безроб.село 20'!J18</f>
        <v>102</v>
      </c>
      <c r="L19" s="175">
        <f>'[7]безроб.село 21'!J18</f>
        <v>123</v>
      </c>
      <c r="M19" s="211">
        <f t="shared" si="3"/>
        <v>120.58823529411764</v>
      </c>
      <c r="N19" s="175">
        <f>'[7]безроб.село 20'!K18+'[7]безроб.село 20'!L18</f>
        <v>106</v>
      </c>
      <c r="O19" s="175">
        <f>'[7]безроб.село 21'!K18+'[7]безроб.село 21'!L18</f>
        <v>67</v>
      </c>
      <c r="P19" s="211">
        <f t="shared" si="4"/>
        <v>63.20754716981132</v>
      </c>
      <c r="Q19" s="175">
        <f>'[7]безроб.село 20'!M18</f>
        <v>716</v>
      </c>
      <c r="R19" s="175">
        <f>'[7]безроб.село 21'!M18</f>
        <v>803</v>
      </c>
      <c r="S19" s="211">
        <f t="shared" si="5"/>
        <v>112.15083798882681</v>
      </c>
      <c r="T19" s="175">
        <f>'[7]безроб.село 20'!P18+'[7]облік село 20'!M18</f>
        <v>490</v>
      </c>
      <c r="U19" s="175">
        <f>'[7]безроб.село 21'!P18+'[7]облік.село 21'!M18</f>
        <v>151</v>
      </c>
      <c r="V19" s="211">
        <f t="shared" si="6"/>
        <v>30.816326530612244</v>
      </c>
      <c r="W19" s="176">
        <f>'[7]безроб.село 20'!P18</f>
        <v>186</v>
      </c>
      <c r="X19" s="176">
        <f>'[7]безроб.село 21'!P18</f>
        <v>149</v>
      </c>
      <c r="Y19" s="211">
        <f t="shared" si="7"/>
        <v>80.107526881720432</v>
      </c>
      <c r="Z19" s="175">
        <f>'[7]безроб.село 20'!T18</f>
        <v>165</v>
      </c>
      <c r="AA19" s="175">
        <f>'[7]безроб.село 21'!T18</f>
        <v>137</v>
      </c>
      <c r="AB19" s="211">
        <f t="shared" si="8"/>
        <v>83.030303030303031</v>
      </c>
      <c r="AC19" s="95"/>
      <c r="AD19" s="96"/>
      <c r="AE19" s="96"/>
      <c r="AF19" s="96"/>
    </row>
    <row r="20" spans="1:32" s="97" customFormat="1" ht="18" customHeight="1">
      <c r="A20" s="152" t="s">
        <v>78</v>
      </c>
      <c r="B20" s="175">
        <f>'[7]безроб.село 20'!D19+'[7]облік село 20'!K19-'[7]облік село 20'!L19+'[7]облік село 20'!M19</f>
        <v>1626</v>
      </c>
      <c r="C20" s="175">
        <f>'[7]безроб.село 21'!D19+'[7]облік.село 21'!K19-'[7]облік.село 21'!L19+'[7]облік.село 21'!M19</f>
        <v>1508</v>
      </c>
      <c r="D20" s="211">
        <f t="shared" si="0"/>
        <v>92.742927429274289</v>
      </c>
      <c r="E20" s="175">
        <f>'[7]безроб.село 20'!D19</f>
        <v>1281</v>
      </c>
      <c r="F20" s="175">
        <f>'[7]безроб.село 21'!D19</f>
        <v>1255</v>
      </c>
      <c r="G20" s="211">
        <f t="shared" si="1"/>
        <v>97.970335675253708</v>
      </c>
      <c r="H20" s="175">
        <f>'[7]безроб.село 20'!F19+'[7]облік село 20'!D19</f>
        <v>693</v>
      </c>
      <c r="I20" s="175">
        <f>'[7]безроб.село 21'!F19+'[7]облік.село 21'!D19</f>
        <v>532</v>
      </c>
      <c r="J20" s="211">
        <f t="shared" si="2"/>
        <v>76.767676767676761</v>
      </c>
      <c r="K20" s="175">
        <f>'[7]безроб.село 20'!J19</f>
        <v>228</v>
      </c>
      <c r="L20" s="175">
        <f>'[7]безроб.село 21'!J19</f>
        <v>243</v>
      </c>
      <c r="M20" s="211">
        <f t="shared" si="3"/>
        <v>106.57894736842107</v>
      </c>
      <c r="N20" s="175">
        <f>'[7]безроб.село 20'!K19+'[7]безроб.село 20'!L19</f>
        <v>46</v>
      </c>
      <c r="O20" s="175">
        <f>'[7]безроб.село 21'!K19+'[7]безроб.село 21'!L19</f>
        <v>26</v>
      </c>
      <c r="P20" s="211">
        <f t="shared" si="4"/>
        <v>56.521739130434781</v>
      </c>
      <c r="Q20" s="175">
        <f>'[7]безроб.село 20'!M19</f>
        <v>1243</v>
      </c>
      <c r="R20" s="175">
        <f>'[7]безроб.село 21'!M19</f>
        <v>1190</v>
      </c>
      <c r="S20" s="211">
        <f t="shared" si="5"/>
        <v>95.73612228479486</v>
      </c>
      <c r="T20" s="175">
        <f>'[7]безроб.село 20'!P19+'[7]облік село 20'!M19</f>
        <v>596</v>
      </c>
      <c r="U20" s="175">
        <f>'[7]безроб.село 21'!P19+'[7]облік.село 21'!M19</f>
        <v>355</v>
      </c>
      <c r="V20" s="211">
        <f t="shared" si="6"/>
        <v>59.563758389261743</v>
      </c>
      <c r="W20" s="176">
        <f>'[7]безроб.село 20'!P19</f>
        <v>425</v>
      </c>
      <c r="X20" s="176">
        <f>'[7]безроб.село 21'!P19</f>
        <v>337</v>
      </c>
      <c r="Y20" s="211">
        <f t="shared" si="7"/>
        <v>79.294117647058826</v>
      </c>
      <c r="Z20" s="175">
        <f>'[7]безроб.село 20'!T19</f>
        <v>393</v>
      </c>
      <c r="AA20" s="175">
        <f>'[7]безроб.село 21'!T19</f>
        <v>295</v>
      </c>
      <c r="AB20" s="211">
        <f t="shared" si="8"/>
        <v>75.063613231552168</v>
      </c>
      <c r="AC20" s="95"/>
      <c r="AD20" s="96"/>
      <c r="AE20" s="96"/>
      <c r="AF20" s="96"/>
    </row>
    <row r="21" spans="1:32" s="97" customFormat="1" ht="18" customHeight="1">
      <c r="A21" s="152" t="s">
        <v>79</v>
      </c>
      <c r="B21" s="175">
        <f>'[7]безроб.село 20'!D20+'[7]облік село 20'!K20-'[7]облік село 20'!L20+'[7]облік село 20'!M20</f>
        <v>1118</v>
      </c>
      <c r="C21" s="175">
        <f>'[7]безроб.село 21'!D20+'[7]облік.село 21'!K20-'[7]облік.село 21'!L20+'[7]облік.село 21'!M20</f>
        <v>1161</v>
      </c>
      <c r="D21" s="211">
        <f t="shared" si="0"/>
        <v>103.84615384615385</v>
      </c>
      <c r="E21" s="175">
        <f>'[7]безроб.село 20'!D20</f>
        <v>989</v>
      </c>
      <c r="F21" s="175">
        <f>'[7]безроб.село 21'!D20</f>
        <v>1062</v>
      </c>
      <c r="G21" s="211">
        <f t="shared" si="1"/>
        <v>107.38119312436805</v>
      </c>
      <c r="H21" s="175">
        <f>'[7]безроб.село 20'!F20+'[7]облік село 20'!D20</f>
        <v>333</v>
      </c>
      <c r="I21" s="175">
        <f>'[7]безроб.село 21'!F20+'[7]облік.село 21'!D20</f>
        <v>389</v>
      </c>
      <c r="J21" s="211">
        <f t="shared" si="2"/>
        <v>116.81681681681681</v>
      </c>
      <c r="K21" s="175">
        <f>'[7]безроб.село 20'!J20</f>
        <v>109</v>
      </c>
      <c r="L21" s="175">
        <f>'[7]безроб.село 21'!J20</f>
        <v>134</v>
      </c>
      <c r="M21" s="211">
        <f t="shared" si="3"/>
        <v>122.93577981651376</v>
      </c>
      <c r="N21" s="175">
        <f>'[7]безроб.село 20'!K20+'[7]безроб.село 20'!L20</f>
        <v>18</v>
      </c>
      <c r="O21" s="175">
        <f>'[7]безроб.село 21'!K20+'[7]безроб.село 21'!L20</f>
        <v>20</v>
      </c>
      <c r="P21" s="211">
        <f t="shared" si="4"/>
        <v>111.11111111111111</v>
      </c>
      <c r="Q21" s="175">
        <f>'[7]безроб.село 20'!M20</f>
        <v>956</v>
      </c>
      <c r="R21" s="175">
        <f>'[7]безроб.село 21'!M20</f>
        <v>1041</v>
      </c>
      <c r="S21" s="211">
        <f t="shared" si="5"/>
        <v>108.89121338912133</v>
      </c>
      <c r="T21" s="175">
        <f>'[7]безроб.село 20'!P20+'[7]облік село 20'!M20</f>
        <v>377</v>
      </c>
      <c r="U21" s="175">
        <f>'[7]безроб.село 21'!P20+'[7]облік.село 21'!M20</f>
        <v>363</v>
      </c>
      <c r="V21" s="211">
        <f t="shared" si="6"/>
        <v>96.286472148541108</v>
      </c>
      <c r="W21" s="176">
        <f>'[7]безроб.село 20'!P20</f>
        <v>305</v>
      </c>
      <c r="X21" s="176">
        <f>'[7]безроб.село 21'!P20</f>
        <v>360</v>
      </c>
      <c r="Y21" s="211">
        <f t="shared" si="7"/>
        <v>118.0327868852459</v>
      </c>
      <c r="Z21" s="175">
        <f>'[7]безроб.село 20'!T20</f>
        <v>271</v>
      </c>
      <c r="AA21" s="175">
        <f>'[7]безроб.село 21'!T20</f>
        <v>330</v>
      </c>
      <c r="AB21" s="211">
        <f t="shared" si="8"/>
        <v>121.77121771217712</v>
      </c>
      <c r="AC21" s="115"/>
      <c r="AD21" s="115"/>
      <c r="AE21" s="115"/>
      <c r="AF21" s="115"/>
    </row>
    <row r="22" spans="1:32" s="97" customFormat="1" ht="18" customHeight="1">
      <c r="A22" s="152" t="s">
        <v>80</v>
      </c>
      <c r="B22" s="175">
        <f>'[7]безроб.село 20'!D21+'[7]облік село 20'!K21-'[7]облік село 20'!L21+'[7]облік село 20'!M21</f>
        <v>1591</v>
      </c>
      <c r="C22" s="175">
        <f>'[7]безроб.село 21'!D21+'[7]облік.село 21'!K21-'[7]облік.село 21'!L21+'[7]облік.село 21'!M21</f>
        <v>1492</v>
      </c>
      <c r="D22" s="211">
        <f t="shared" si="0"/>
        <v>93.777498428661218</v>
      </c>
      <c r="E22" s="175">
        <f>'[7]безроб.село 20'!D21</f>
        <v>1130</v>
      </c>
      <c r="F22" s="175">
        <f>'[7]безроб.село 21'!D21</f>
        <v>1091</v>
      </c>
      <c r="G22" s="211">
        <f t="shared" si="1"/>
        <v>96.548672566371678</v>
      </c>
      <c r="H22" s="175">
        <f>'[7]безроб.село 20'!F21+'[7]облік село 20'!D21</f>
        <v>350</v>
      </c>
      <c r="I22" s="175">
        <f>'[7]безроб.село 21'!F21+'[7]облік.село 21'!D21</f>
        <v>336</v>
      </c>
      <c r="J22" s="211">
        <f t="shared" si="2"/>
        <v>96</v>
      </c>
      <c r="K22" s="175">
        <f>'[7]безроб.село 20'!J21</f>
        <v>68</v>
      </c>
      <c r="L22" s="175">
        <f>'[7]безроб.село 21'!J21</f>
        <v>105</v>
      </c>
      <c r="M22" s="211">
        <f t="shared" si="3"/>
        <v>154.41176470588235</v>
      </c>
      <c r="N22" s="175">
        <f>'[7]безроб.село 20'!K21+'[7]безроб.село 20'!L21</f>
        <v>8</v>
      </c>
      <c r="O22" s="175">
        <f>'[7]безроб.село 21'!K21+'[7]безроб.село 21'!L21</f>
        <v>6</v>
      </c>
      <c r="P22" s="211">
        <f t="shared" si="4"/>
        <v>75</v>
      </c>
      <c r="Q22" s="175">
        <f>'[7]безроб.село 20'!M21</f>
        <v>1061</v>
      </c>
      <c r="R22" s="175">
        <f>'[7]безроб.село 21'!M21</f>
        <v>1060</v>
      </c>
      <c r="S22" s="211">
        <f t="shared" si="5"/>
        <v>99.905749293119698</v>
      </c>
      <c r="T22" s="175">
        <f>'[7]безроб.село 20'!P21+'[7]облік село 20'!M21</f>
        <v>905</v>
      </c>
      <c r="U22" s="175">
        <f>'[7]безроб.село 21'!P21+'[7]облік.село 21'!M21</f>
        <v>301</v>
      </c>
      <c r="V22" s="211">
        <f t="shared" si="6"/>
        <v>33.259668508287291</v>
      </c>
      <c r="W22" s="176">
        <f>'[7]безроб.село 20'!P21</f>
        <v>551</v>
      </c>
      <c r="X22" s="176">
        <f>'[7]безроб.село 21'!P21</f>
        <v>300</v>
      </c>
      <c r="Y22" s="211">
        <f t="shared" si="7"/>
        <v>54.446460980036292</v>
      </c>
      <c r="Z22" s="175">
        <f>'[7]безроб.село 20'!T21</f>
        <v>512</v>
      </c>
      <c r="AA22" s="175">
        <f>'[7]безроб.село 21'!T21</f>
        <v>287</v>
      </c>
      <c r="AB22" s="211">
        <f t="shared" si="8"/>
        <v>56.0546875</v>
      </c>
      <c r="AC22" s="95"/>
      <c r="AD22" s="96"/>
      <c r="AE22" s="96"/>
      <c r="AF22" s="96"/>
    </row>
    <row r="23" spans="1:32" s="97" customFormat="1" ht="18" customHeight="1">
      <c r="A23" s="152" t="s">
        <v>81</v>
      </c>
      <c r="B23" s="175">
        <f>'[7]безроб.село 20'!D22+'[7]облік село 20'!K22-'[7]облік село 20'!L22+'[7]облік село 20'!M22</f>
        <v>1392</v>
      </c>
      <c r="C23" s="175">
        <f>'[7]безроб.село 21'!D22+'[7]облік.село 21'!K22-'[7]облік.село 21'!L22+'[7]облік.село 21'!M22</f>
        <v>1387</v>
      </c>
      <c r="D23" s="211">
        <f t="shared" si="0"/>
        <v>99.640804597701148</v>
      </c>
      <c r="E23" s="175">
        <f>'[7]безроб.село 20'!D22</f>
        <v>1317</v>
      </c>
      <c r="F23" s="175">
        <f>'[7]безроб.село 21'!D22</f>
        <v>1309</v>
      </c>
      <c r="G23" s="211">
        <f t="shared" si="1"/>
        <v>99.392558845861814</v>
      </c>
      <c r="H23" s="175">
        <f>'[7]безроб.село 20'!F22+'[7]облік село 20'!D22</f>
        <v>587</v>
      </c>
      <c r="I23" s="175">
        <f>'[7]безроб.село 21'!F22+'[7]облік.село 21'!D22</f>
        <v>567</v>
      </c>
      <c r="J23" s="211">
        <f t="shared" si="2"/>
        <v>96.592844974446336</v>
      </c>
      <c r="K23" s="175">
        <f>'[7]безроб.село 20'!J22</f>
        <v>218</v>
      </c>
      <c r="L23" s="175">
        <f>'[7]безроб.село 21'!J22</f>
        <v>188</v>
      </c>
      <c r="M23" s="211">
        <f t="shared" si="3"/>
        <v>86.238532110091754</v>
      </c>
      <c r="N23" s="175">
        <f>'[7]безроб.село 20'!K22+'[7]безроб.село 20'!L22</f>
        <v>59</v>
      </c>
      <c r="O23" s="175">
        <f>'[7]безроб.село 21'!K22+'[7]безроб.село 21'!L22</f>
        <v>39</v>
      </c>
      <c r="P23" s="211">
        <f t="shared" si="4"/>
        <v>66.101694915254242</v>
      </c>
      <c r="Q23" s="175">
        <f>'[7]безроб.село 20'!M22</f>
        <v>1282</v>
      </c>
      <c r="R23" s="175">
        <f>'[7]безроб.село 21'!M22</f>
        <v>1239</v>
      </c>
      <c r="S23" s="211">
        <f t="shared" si="5"/>
        <v>96.645865834633383</v>
      </c>
      <c r="T23" s="175">
        <f>'[7]безроб.село 20'!P22+'[7]облік село 20'!M22</f>
        <v>446</v>
      </c>
      <c r="U23" s="175">
        <f>'[7]безроб.село 21'!P22+'[7]облік.село 21'!M22</f>
        <v>407</v>
      </c>
      <c r="V23" s="211">
        <f t="shared" si="6"/>
        <v>91.255605381165921</v>
      </c>
      <c r="W23" s="176">
        <f>'[7]безроб.село 20'!P22</f>
        <v>405</v>
      </c>
      <c r="X23" s="176">
        <f>'[7]безроб.село 21'!P22</f>
        <v>384</v>
      </c>
      <c r="Y23" s="211">
        <f t="shared" si="7"/>
        <v>94.814814814814824</v>
      </c>
      <c r="Z23" s="175">
        <f>'[7]безроб.село 20'!T22</f>
        <v>357</v>
      </c>
      <c r="AA23" s="175">
        <f>'[7]безроб.село 21'!T22</f>
        <v>332</v>
      </c>
      <c r="AB23" s="211">
        <f t="shared" si="8"/>
        <v>92.997198879551817</v>
      </c>
      <c r="AC23" s="95"/>
      <c r="AD23" s="96"/>
      <c r="AE23" s="96"/>
      <c r="AF23" s="96"/>
    </row>
    <row r="24" spans="1:32" s="97" customFormat="1" ht="18" customHeight="1">
      <c r="A24" s="152" t="s">
        <v>82</v>
      </c>
      <c r="B24" s="175">
        <f>'[7]безроб.село 20'!D23+'[7]облік село 20'!K23-'[7]облік село 20'!L23+'[7]облік село 20'!M23</f>
        <v>806</v>
      </c>
      <c r="C24" s="175">
        <f>'[7]безроб.село 21'!D23+'[7]облік.село 21'!K23-'[7]облік.село 21'!L23+'[7]облік.село 21'!M23</f>
        <v>1123</v>
      </c>
      <c r="D24" s="211">
        <f t="shared" si="0"/>
        <v>139.33002481389579</v>
      </c>
      <c r="E24" s="175">
        <f>'[7]безроб.село 20'!D23</f>
        <v>657</v>
      </c>
      <c r="F24" s="175">
        <f>'[7]безроб.село 21'!D23</f>
        <v>1013</v>
      </c>
      <c r="G24" s="211">
        <f t="shared" si="1"/>
        <v>154.18569254185692</v>
      </c>
      <c r="H24" s="175">
        <f>'[7]безроб.село 20'!F23+'[7]облік село 20'!D23</f>
        <v>405</v>
      </c>
      <c r="I24" s="175">
        <f>'[7]безроб.село 21'!F23+'[7]облік.село 21'!D23</f>
        <v>480</v>
      </c>
      <c r="J24" s="211">
        <f t="shared" si="2"/>
        <v>118.5185185185185</v>
      </c>
      <c r="K24" s="175">
        <f>'[7]безроб.село 20'!J23</f>
        <v>108</v>
      </c>
      <c r="L24" s="175">
        <f>'[7]безроб.село 21'!J23</f>
        <v>120</v>
      </c>
      <c r="M24" s="211">
        <f t="shared" si="3"/>
        <v>111.11111111111111</v>
      </c>
      <c r="N24" s="175">
        <f>'[7]безроб.село 20'!K23+'[7]безроб.село 20'!L23</f>
        <v>125</v>
      </c>
      <c r="O24" s="175">
        <f>'[7]безроб.село 21'!K23+'[7]безроб.село 21'!L23</f>
        <v>16</v>
      </c>
      <c r="P24" s="211">
        <f t="shared" si="4"/>
        <v>12.8</v>
      </c>
      <c r="Q24" s="175">
        <f>'[7]безроб.село 20'!M23</f>
        <v>614</v>
      </c>
      <c r="R24" s="175">
        <f>'[7]безроб.село 21'!M23</f>
        <v>907</v>
      </c>
      <c r="S24" s="211">
        <f t="shared" si="5"/>
        <v>147.7198697068404</v>
      </c>
      <c r="T24" s="175">
        <f>'[7]безроб.село 20'!P23+'[7]облік село 20'!M23</f>
        <v>208</v>
      </c>
      <c r="U24" s="175">
        <f>'[7]безроб.село 21'!P23+'[7]облік.село 21'!M23</f>
        <v>253</v>
      </c>
      <c r="V24" s="211">
        <f t="shared" si="6"/>
        <v>121.63461538461537</v>
      </c>
      <c r="W24" s="176">
        <f>'[7]безроб.село 20'!P23</f>
        <v>155</v>
      </c>
      <c r="X24" s="176">
        <f>'[7]безроб.село 21'!P23</f>
        <v>248</v>
      </c>
      <c r="Y24" s="211">
        <f t="shared" si="7"/>
        <v>160</v>
      </c>
      <c r="Z24" s="175">
        <f>'[7]безроб.село 20'!T23</f>
        <v>141</v>
      </c>
      <c r="AA24" s="175">
        <f>'[7]безроб.село 21'!T23</f>
        <v>223</v>
      </c>
      <c r="AB24" s="211">
        <f t="shared" si="8"/>
        <v>158.15602836879432</v>
      </c>
      <c r="AC24" s="95"/>
      <c r="AD24" s="96"/>
      <c r="AE24" s="96"/>
      <c r="AF24" s="96"/>
    </row>
    <row r="25" spans="1:32" s="97" customFormat="1" ht="18" customHeight="1">
      <c r="A25" s="152" t="s">
        <v>83</v>
      </c>
      <c r="B25" s="175">
        <f>'[7]безроб.село 20'!D24+'[7]облік село 20'!K24-'[7]облік село 20'!L24+'[7]облік село 20'!M24</f>
        <v>1080</v>
      </c>
      <c r="C25" s="175">
        <f>'[7]безроб.село 21'!D24+'[7]облік.село 21'!K24-'[7]облік.село 21'!L24+'[7]облік.село 21'!M24</f>
        <v>1088</v>
      </c>
      <c r="D25" s="211">
        <f t="shared" si="0"/>
        <v>100.74074074074073</v>
      </c>
      <c r="E25" s="175">
        <f>'[7]безроб.село 20'!D24</f>
        <v>947</v>
      </c>
      <c r="F25" s="175">
        <f>'[7]безроб.село 21'!D24</f>
        <v>973</v>
      </c>
      <c r="G25" s="211">
        <f t="shared" si="1"/>
        <v>102.74551214361141</v>
      </c>
      <c r="H25" s="175">
        <f>'[7]безроб.село 20'!F24+'[7]облік село 20'!D24</f>
        <v>500</v>
      </c>
      <c r="I25" s="175">
        <f>'[7]безроб.село 21'!F24+'[7]облік.село 21'!D24</f>
        <v>503</v>
      </c>
      <c r="J25" s="211">
        <f t="shared" si="2"/>
        <v>100.6</v>
      </c>
      <c r="K25" s="175">
        <f>'[7]безроб.село 20'!J24</f>
        <v>96</v>
      </c>
      <c r="L25" s="175">
        <f>'[7]безроб.село 21'!J24</f>
        <v>141</v>
      </c>
      <c r="M25" s="211">
        <f t="shared" si="3"/>
        <v>146.875</v>
      </c>
      <c r="N25" s="175">
        <f>'[7]безроб.село 20'!K24+'[7]безроб.село 20'!L24</f>
        <v>150</v>
      </c>
      <c r="O25" s="175">
        <f>'[7]безроб.село 21'!K24+'[7]безроб.село 21'!L24</f>
        <v>75</v>
      </c>
      <c r="P25" s="211">
        <f t="shared" si="4"/>
        <v>50</v>
      </c>
      <c r="Q25" s="175">
        <f>'[7]безроб.село 20'!M24</f>
        <v>931</v>
      </c>
      <c r="R25" s="175">
        <f>'[7]безроб.село 21'!M24</f>
        <v>949</v>
      </c>
      <c r="S25" s="211">
        <f t="shared" si="5"/>
        <v>101.93340494092374</v>
      </c>
      <c r="T25" s="175">
        <f>'[7]безроб.село 20'!P24+'[7]облік село 20'!M24</f>
        <v>313</v>
      </c>
      <c r="U25" s="175">
        <f>'[7]безроб.село 21'!P24+'[7]облік.село 21'!M24</f>
        <v>233</v>
      </c>
      <c r="V25" s="211">
        <f t="shared" si="6"/>
        <v>74.440894568690098</v>
      </c>
      <c r="W25" s="176">
        <f>'[7]безроб.село 20'!P24</f>
        <v>265</v>
      </c>
      <c r="X25" s="176">
        <f>'[7]безроб.село 21'!P24</f>
        <v>227</v>
      </c>
      <c r="Y25" s="211">
        <f t="shared" si="7"/>
        <v>85.660377358490564</v>
      </c>
      <c r="Z25" s="175">
        <f>'[7]безроб.село 20'!T24</f>
        <v>239</v>
      </c>
      <c r="AA25" s="175">
        <f>'[7]безроб.село 21'!T24</f>
        <v>211</v>
      </c>
      <c r="AB25" s="211">
        <f t="shared" si="8"/>
        <v>88.28451882845188</v>
      </c>
      <c r="AC25" s="95"/>
      <c r="AD25" s="96"/>
      <c r="AE25" s="96"/>
      <c r="AF25" s="96"/>
    </row>
    <row r="26" spans="1:32" s="97" customFormat="1" ht="18" customHeight="1">
      <c r="A26" s="152" t="s">
        <v>84</v>
      </c>
      <c r="B26" s="175">
        <f>'[7]безроб.село 20'!D25+'[7]облік село 20'!K25-'[7]облік село 20'!L25+'[7]облік село 20'!M25</f>
        <v>1572</v>
      </c>
      <c r="C26" s="175">
        <f>'[7]безроб.село 21'!D25+'[7]облік.село 21'!K25-'[7]облік.село 21'!L25+'[7]облік.село 21'!M25</f>
        <v>1615</v>
      </c>
      <c r="D26" s="211">
        <f t="shared" si="0"/>
        <v>102.735368956743</v>
      </c>
      <c r="E26" s="175">
        <f>'[7]безроб.село 20'!D25</f>
        <v>951</v>
      </c>
      <c r="F26" s="175">
        <f>'[7]безроб.село 21'!D25</f>
        <v>1035</v>
      </c>
      <c r="G26" s="211">
        <f t="shared" si="1"/>
        <v>108.83280757097791</v>
      </c>
      <c r="H26" s="175">
        <f>'[7]безроб.село 20'!F25+'[7]облік село 20'!D25</f>
        <v>585</v>
      </c>
      <c r="I26" s="175">
        <f>'[7]безроб.село 21'!F25+'[7]облік.село 21'!D25</f>
        <v>622</v>
      </c>
      <c r="J26" s="211">
        <f t="shared" si="2"/>
        <v>106.32478632478633</v>
      </c>
      <c r="K26" s="175">
        <f>'[7]безроб.село 20'!J25</f>
        <v>145</v>
      </c>
      <c r="L26" s="175">
        <f>'[7]безроб.село 21'!J25</f>
        <v>153</v>
      </c>
      <c r="M26" s="211">
        <f t="shared" si="3"/>
        <v>105.51724137931035</v>
      </c>
      <c r="N26" s="175">
        <f>'[7]безроб.село 20'!K25+'[7]безроб.село 20'!L25</f>
        <v>200</v>
      </c>
      <c r="O26" s="175">
        <f>'[7]безроб.село 21'!K25+'[7]безроб.село 21'!L25</f>
        <v>192</v>
      </c>
      <c r="P26" s="211">
        <f t="shared" si="4"/>
        <v>96</v>
      </c>
      <c r="Q26" s="175">
        <f>'[7]безроб.село 20'!M25</f>
        <v>798</v>
      </c>
      <c r="R26" s="175">
        <f>'[7]безроб.село 21'!M25</f>
        <v>862</v>
      </c>
      <c r="S26" s="211">
        <f t="shared" si="5"/>
        <v>108.02005012531328</v>
      </c>
      <c r="T26" s="175">
        <f>'[7]безроб.село 20'!P25+'[7]облік село 20'!M25</f>
        <v>742</v>
      </c>
      <c r="U26" s="175">
        <f>'[7]безроб.село 21'!P25+'[7]облік.село 21'!M25</f>
        <v>199</v>
      </c>
      <c r="V26" s="211">
        <f t="shared" si="6"/>
        <v>26.819407008086255</v>
      </c>
      <c r="W26" s="176">
        <f>'[7]безроб.село 20'!P25</f>
        <v>216</v>
      </c>
      <c r="X26" s="176">
        <f>'[7]безроб.село 21'!P25</f>
        <v>184</v>
      </c>
      <c r="Y26" s="211">
        <f t="shared" si="7"/>
        <v>85.18518518518519</v>
      </c>
      <c r="Z26" s="175">
        <f>'[7]безроб.село 20'!T25</f>
        <v>190</v>
      </c>
      <c r="AA26" s="175">
        <f>'[7]безроб.село 21'!T25</f>
        <v>167</v>
      </c>
      <c r="AB26" s="211">
        <f t="shared" si="8"/>
        <v>87.89473684210526</v>
      </c>
      <c r="AC26" s="95"/>
      <c r="AD26" s="96"/>
      <c r="AE26" s="96"/>
      <c r="AF26" s="96"/>
    </row>
    <row r="27" spans="1:32" s="97" customFormat="1" ht="18" customHeight="1">
      <c r="A27" s="152" t="s">
        <v>85</v>
      </c>
      <c r="B27" s="175">
        <f>'[7]безроб.село 20'!D26+'[7]облік село 20'!K26-'[7]облік село 20'!L26+'[7]облік село 20'!M26</f>
        <v>838</v>
      </c>
      <c r="C27" s="175">
        <f>'[7]безроб.село 21'!D26+'[7]облік.село 21'!K26-'[7]облік.село 21'!L26+'[7]облік.село 21'!M26</f>
        <v>773</v>
      </c>
      <c r="D27" s="211">
        <f t="shared" si="0"/>
        <v>92.243436754176614</v>
      </c>
      <c r="E27" s="175">
        <f>'[7]безроб.село 20'!D26</f>
        <v>643</v>
      </c>
      <c r="F27" s="175">
        <f>'[7]безроб.село 21'!D26</f>
        <v>546</v>
      </c>
      <c r="G27" s="211">
        <f t="shared" si="1"/>
        <v>84.914463452566096</v>
      </c>
      <c r="H27" s="175">
        <f>'[7]безроб.село 20'!F26+'[7]облік село 20'!D26</f>
        <v>293</v>
      </c>
      <c r="I27" s="175">
        <f>'[7]безроб.село 21'!F26+'[7]облік.село 21'!D26</f>
        <v>214</v>
      </c>
      <c r="J27" s="211">
        <f t="shared" si="2"/>
        <v>73.037542662116039</v>
      </c>
      <c r="K27" s="175">
        <f>'[7]безроб.село 20'!J26</f>
        <v>137</v>
      </c>
      <c r="L27" s="175">
        <f>'[7]безроб.село 21'!J26</f>
        <v>90</v>
      </c>
      <c r="M27" s="211">
        <f t="shared" si="3"/>
        <v>65.693430656934311</v>
      </c>
      <c r="N27" s="175">
        <f>'[7]безроб.село 20'!K26+'[7]безроб.село 20'!L26</f>
        <v>161</v>
      </c>
      <c r="O27" s="175">
        <f>'[7]безроб.село 21'!K26+'[7]безроб.село 21'!L26</f>
        <v>26</v>
      </c>
      <c r="P27" s="211">
        <f t="shared" si="4"/>
        <v>16.149068322981368</v>
      </c>
      <c r="Q27" s="175">
        <f>'[7]безроб.село 20'!M26</f>
        <v>593</v>
      </c>
      <c r="R27" s="175">
        <f>'[7]безроб.село 21'!M26</f>
        <v>516</v>
      </c>
      <c r="S27" s="211">
        <f t="shared" si="5"/>
        <v>87.015177065767276</v>
      </c>
      <c r="T27" s="175">
        <f>'[7]безроб.село 20'!P26+'[7]облік село 20'!M26</f>
        <v>306</v>
      </c>
      <c r="U27" s="175">
        <f>'[7]безроб.село 21'!P26+'[7]облік.село 21'!M26</f>
        <v>142</v>
      </c>
      <c r="V27" s="211">
        <f t="shared" si="6"/>
        <v>46.405228758169933</v>
      </c>
      <c r="W27" s="176">
        <f>'[7]безроб.село 20'!P26</f>
        <v>120</v>
      </c>
      <c r="X27" s="176">
        <f>'[7]безроб.село 21'!P26</f>
        <v>122</v>
      </c>
      <c r="Y27" s="211">
        <f t="shared" si="7"/>
        <v>101.66666666666666</v>
      </c>
      <c r="Z27" s="175">
        <f>'[7]безроб.село 20'!T26</f>
        <v>109</v>
      </c>
      <c r="AA27" s="175">
        <f>'[7]безроб.село 21'!T26</f>
        <v>115</v>
      </c>
      <c r="AB27" s="211">
        <f t="shared" si="8"/>
        <v>105.50458715596329</v>
      </c>
      <c r="AC27" s="95"/>
      <c r="AD27" s="96"/>
      <c r="AE27" s="96"/>
      <c r="AF27" s="96"/>
    </row>
    <row r="28" spans="1:32" s="97" customFormat="1" ht="18" customHeight="1">
      <c r="A28" s="152" t="s">
        <v>86</v>
      </c>
      <c r="B28" s="175">
        <f>'[7]безроб.село 20'!D27+'[7]облік село 20'!K27-'[7]облік село 20'!L27+'[7]облік село 20'!M27</f>
        <v>1382</v>
      </c>
      <c r="C28" s="175">
        <f>'[7]безроб.село 21'!D27+'[7]облік.село 21'!K27-'[7]облік.село 21'!L27+'[7]облік.село 21'!M27</f>
        <v>2161</v>
      </c>
      <c r="D28" s="211">
        <f t="shared" si="0"/>
        <v>156.36758321273516</v>
      </c>
      <c r="E28" s="175">
        <f>'[7]безроб.село 20'!D27</f>
        <v>967</v>
      </c>
      <c r="F28" s="175">
        <f>'[7]безроб.село 21'!D27</f>
        <v>1401</v>
      </c>
      <c r="G28" s="211">
        <f t="shared" si="1"/>
        <v>144.88107549120991</v>
      </c>
      <c r="H28" s="175">
        <f>'[7]безроб.село 20'!F27+'[7]облік село 20'!D27</f>
        <v>598</v>
      </c>
      <c r="I28" s="175">
        <f>'[7]безроб.село 21'!F27+'[7]облік.село 21'!D27</f>
        <v>763</v>
      </c>
      <c r="J28" s="211">
        <f t="shared" si="2"/>
        <v>127.59197324414716</v>
      </c>
      <c r="K28" s="175">
        <f>'[7]безроб.село 20'!J27</f>
        <v>244</v>
      </c>
      <c r="L28" s="175">
        <f>'[7]безроб.село 21'!J27</f>
        <v>231</v>
      </c>
      <c r="M28" s="211">
        <f t="shared" si="3"/>
        <v>94.672131147540981</v>
      </c>
      <c r="N28" s="175">
        <f>'[7]безроб.село 20'!K27+'[7]безроб.село 20'!L27</f>
        <v>102</v>
      </c>
      <c r="O28" s="175">
        <f>'[7]безроб.село 21'!K27+'[7]безроб.село 21'!L27</f>
        <v>126</v>
      </c>
      <c r="P28" s="211">
        <f t="shared" si="4"/>
        <v>123.52941176470588</v>
      </c>
      <c r="Q28" s="175">
        <f>'[7]безроб.село 20'!M27</f>
        <v>931</v>
      </c>
      <c r="R28" s="175">
        <f>'[7]безроб.село 21'!M27</f>
        <v>1362</v>
      </c>
      <c r="S28" s="211">
        <f t="shared" si="5"/>
        <v>146.29430719656284</v>
      </c>
      <c r="T28" s="175">
        <f>'[7]безроб.село 20'!P27+'[7]облік село 20'!M27</f>
        <v>616</v>
      </c>
      <c r="U28" s="175">
        <f>'[7]безроб.село 21'!P27+'[7]облік.село 21'!M27</f>
        <v>300</v>
      </c>
      <c r="V28" s="211">
        <f t="shared" si="6"/>
        <v>48.701298701298704</v>
      </c>
      <c r="W28" s="176">
        <f>'[7]безроб.село 20'!P27</f>
        <v>203</v>
      </c>
      <c r="X28" s="176">
        <f>'[7]безроб.село 21'!P27</f>
        <v>250</v>
      </c>
      <c r="Y28" s="211">
        <f t="shared" si="7"/>
        <v>123.15270935960592</v>
      </c>
      <c r="Z28" s="175">
        <f>'[7]безроб.село 20'!T27</f>
        <v>191</v>
      </c>
      <c r="AA28" s="175">
        <f>'[7]безроб.село 21'!T27</f>
        <v>236</v>
      </c>
      <c r="AB28" s="211">
        <f t="shared" si="8"/>
        <v>123.56020942408377</v>
      </c>
      <c r="AC28" s="95"/>
      <c r="AD28" s="96"/>
      <c r="AE28" s="96"/>
      <c r="AF28" s="96"/>
    </row>
    <row r="29" spans="1:32" s="97" customFormat="1" ht="18" customHeight="1">
      <c r="A29" s="152" t="s">
        <v>87</v>
      </c>
      <c r="B29" s="175">
        <f>'[7]безроб.село 20'!D28+'[7]облік село 20'!K28-'[7]облік село 20'!L28+'[7]облік село 20'!M28</f>
        <v>1315</v>
      </c>
      <c r="C29" s="175">
        <f>'[7]безроб.село 21'!D28+'[7]облік.село 21'!K28-'[7]облік.село 21'!L28+'[7]облік.село 21'!M28</f>
        <v>1703</v>
      </c>
      <c r="D29" s="211">
        <f t="shared" si="0"/>
        <v>129.50570342205324</v>
      </c>
      <c r="E29" s="175">
        <f>'[7]безроб.село 20'!D28</f>
        <v>1192</v>
      </c>
      <c r="F29" s="175">
        <f>'[7]безроб.село 21'!D28</f>
        <v>1510</v>
      </c>
      <c r="G29" s="211">
        <f t="shared" si="1"/>
        <v>126.6778523489933</v>
      </c>
      <c r="H29" s="175">
        <f>'[7]безроб.село 20'!F28+'[7]облік село 20'!D28</f>
        <v>502</v>
      </c>
      <c r="I29" s="175">
        <f>'[7]безроб.село 21'!F28+'[7]облік.село 21'!D28</f>
        <v>500</v>
      </c>
      <c r="J29" s="211">
        <f t="shared" si="2"/>
        <v>99.601593625498012</v>
      </c>
      <c r="K29" s="175">
        <f>'[7]безроб.село 20'!J28</f>
        <v>112</v>
      </c>
      <c r="L29" s="175">
        <f>'[7]безроб.село 21'!J28</f>
        <v>96</v>
      </c>
      <c r="M29" s="211">
        <f t="shared" si="3"/>
        <v>85.714285714285708</v>
      </c>
      <c r="N29" s="175">
        <f>'[7]безроб.село 20'!K28+'[7]безроб.село 20'!L28</f>
        <v>135</v>
      </c>
      <c r="O29" s="175">
        <f>'[7]безроб.село 21'!K28+'[7]безроб.село 21'!L28</f>
        <v>25</v>
      </c>
      <c r="P29" s="211">
        <f t="shared" si="4"/>
        <v>18.518518518518519</v>
      </c>
      <c r="Q29" s="175">
        <f>'[7]безроб.село 20'!M28</f>
        <v>1156</v>
      </c>
      <c r="R29" s="175">
        <f>'[7]безроб.село 21'!M28</f>
        <v>1456</v>
      </c>
      <c r="S29" s="211">
        <f t="shared" si="5"/>
        <v>125.95155709342561</v>
      </c>
      <c r="T29" s="175">
        <f>'[7]безроб.село 20'!P28+'[7]облік село 20'!M28</f>
        <v>443</v>
      </c>
      <c r="U29" s="175">
        <f>'[7]безроб.село 21'!P28+'[7]облік.село 21'!M28</f>
        <v>473</v>
      </c>
      <c r="V29" s="211">
        <f t="shared" si="6"/>
        <v>106.77200902934538</v>
      </c>
      <c r="W29" s="176">
        <f>'[7]безроб.село 20'!P28</f>
        <v>348</v>
      </c>
      <c r="X29" s="176">
        <f>'[7]безроб.село 21'!P28</f>
        <v>440</v>
      </c>
      <c r="Y29" s="211">
        <f t="shared" si="7"/>
        <v>126.43678160919541</v>
      </c>
      <c r="Z29" s="175">
        <f>'[7]безроб.село 20'!T28</f>
        <v>323</v>
      </c>
      <c r="AA29" s="175">
        <f>'[7]безроб.село 21'!T28</f>
        <v>422</v>
      </c>
      <c r="AB29" s="211">
        <f t="shared" si="8"/>
        <v>130.6501547987616</v>
      </c>
      <c r="AC29" s="95"/>
      <c r="AD29" s="96"/>
      <c r="AE29" s="96"/>
      <c r="AF29" s="96"/>
    </row>
    <row r="30" spans="1:32" ht="18" customHeight="1">
      <c r="A30" s="152" t="s">
        <v>88</v>
      </c>
      <c r="B30" s="175">
        <f>'[7]безроб.село 20'!D29+'[7]облік село 20'!K29-'[7]облік село 20'!L29+'[7]облік село 20'!M29</f>
        <v>1433</v>
      </c>
      <c r="C30" s="175">
        <f>'[7]безроб.село 21'!D29+'[7]облік.село 21'!K29-'[7]облік.село 21'!L29+'[7]облік.село 21'!M29</f>
        <v>1453</v>
      </c>
      <c r="D30" s="211">
        <f t="shared" si="0"/>
        <v>101.39567341242149</v>
      </c>
      <c r="E30" s="175">
        <f>'[7]безроб.село 20'!D29</f>
        <v>1016</v>
      </c>
      <c r="F30" s="175">
        <f>'[7]безроб.село 21'!D29</f>
        <v>1031</v>
      </c>
      <c r="G30" s="211">
        <f t="shared" si="1"/>
        <v>101.4763779527559</v>
      </c>
      <c r="H30" s="175">
        <f>'[7]безроб.село 20'!F29+'[7]облік село 20'!D29</f>
        <v>480</v>
      </c>
      <c r="I30" s="175">
        <f>'[7]безроб.село 21'!F29+'[7]облік.село 21'!D29</f>
        <v>440</v>
      </c>
      <c r="J30" s="211">
        <f t="shared" si="2"/>
        <v>91.666666666666657</v>
      </c>
      <c r="K30" s="175">
        <f>'[7]безроб.село 20'!J29</f>
        <v>66</v>
      </c>
      <c r="L30" s="175">
        <f>'[7]безроб.село 21'!J29</f>
        <v>150</v>
      </c>
      <c r="M30" s="211">
        <f t="shared" si="3"/>
        <v>227.27272727272728</v>
      </c>
      <c r="N30" s="175">
        <f>'[7]безроб.село 20'!K29+'[7]безроб.село 20'!L29</f>
        <v>38</v>
      </c>
      <c r="O30" s="175">
        <f>'[7]безроб.село 21'!K29+'[7]безроб.село 21'!L29</f>
        <v>82</v>
      </c>
      <c r="P30" s="211">
        <f t="shared" si="4"/>
        <v>215.78947368421052</v>
      </c>
      <c r="Q30" s="175">
        <f>'[7]безроб.село 20'!M29</f>
        <v>933</v>
      </c>
      <c r="R30" s="175">
        <f>'[7]безроб.село 21'!M29</f>
        <v>899</v>
      </c>
      <c r="S30" s="211">
        <f t="shared" si="5"/>
        <v>96.355841371918544</v>
      </c>
      <c r="T30" s="175">
        <f>'[7]безроб.село 20'!P29+'[7]облік село 20'!M29</f>
        <v>616</v>
      </c>
      <c r="U30" s="175">
        <f>'[7]безроб.село 21'!P29+'[7]облік.село 21'!M29</f>
        <v>260</v>
      </c>
      <c r="V30" s="211">
        <f t="shared" si="6"/>
        <v>42.207792207792203</v>
      </c>
      <c r="W30" s="176">
        <f>'[7]безроб.село 20'!P29</f>
        <v>308</v>
      </c>
      <c r="X30" s="176">
        <f>'[7]безроб.село 21'!P29</f>
        <v>214</v>
      </c>
      <c r="Y30" s="211">
        <f t="shared" si="7"/>
        <v>69.480519480519476</v>
      </c>
      <c r="Z30" s="175">
        <f>'[7]безроб.село 20'!T29</f>
        <v>267</v>
      </c>
      <c r="AA30" s="175">
        <f>'[7]безроб.село 21'!T29</f>
        <v>192</v>
      </c>
      <c r="AB30" s="211">
        <f t="shared" si="8"/>
        <v>71.910112359550567</v>
      </c>
      <c r="AC30" s="95"/>
      <c r="AD30" s="96"/>
      <c r="AE30" s="96"/>
      <c r="AF30" s="96"/>
    </row>
    <row r="31" spans="1:32" ht="18" customHeight="1">
      <c r="A31" s="153" t="s">
        <v>89</v>
      </c>
      <c r="B31" s="175">
        <f>'[7]безроб.село 20'!D30+'[7]облік село 20'!K30-'[7]облік село 20'!L30+'[7]облік село 20'!M30</f>
        <v>1311</v>
      </c>
      <c r="C31" s="175">
        <f>'[7]безроб.село 21'!D30+'[7]облік.село 21'!K30-'[7]облік.село 21'!L30+'[7]облік.село 21'!M30</f>
        <v>1333</v>
      </c>
      <c r="D31" s="211">
        <f t="shared" si="0"/>
        <v>101.67810831426391</v>
      </c>
      <c r="E31" s="175">
        <f>'[7]безроб.село 20'!D30</f>
        <v>874</v>
      </c>
      <c r="F31" s="175">
        <f>'[7]безроб.село 21'!D30</f>
        <v>967</v>
      </c>
      <c r="G31" s="211">
        <f t="shared" si="1"/>
        <v>110.64073226544622</v>
      </c>
      <c r="H31" s="175">
        <f>'[7]безроб.село 20'!F30+'[7]облік село 20'!D30</f>
        <v>566</v>
      </c>
      <c r="I31" s="175">
        <f>'[7]безроб.село 21'!F30+'[7]облік.село 21'!D30</f>
        <v>535</v>
      </c>
      <c r="J31" s="211">
        <f t="shared" si="2"/>
        <v>94.522968197879862</v>
      </c>
      <c r="K31" s="175">
        <f>'[7]безроб.село 20'!J30</f>
        <v>46</v>
      </c>
      <c r="L31" s="175">
        <f>'[7]безроб.село 21'!J30</f>
        <v>88</v>
      </c>
      <c r="M31" s="211">
        <f t="shared" si="3"/>
        <v>191.30434782608697</v>
      </c>
      <c r="N31" s="175">
        <f>'[7]безроб.село 20'!K30+'[7]безроб.село 20'!L30</f>
        <v>6</v>
      </c>
      <c r="O31" s="175">
        <f>'[7]безроб.село 21'!K30+'[7]безроб.село 21'!L30</f>
        <v>5</v>
      </c>
      <c r="P31" s="211">
        <f t="shared" si="4"/>
        <v>83.333333333333343</v>
      </c>
      <c r="Q31" s="175">
        <f>'[7]безроб.село 20'!M30</f>
        <v>840</v>
      </c>
      <c r="R31" s="175">
        <f>'[7]безроб.село 21'!M30</f>
        <v>831</v>
      </c>
      <c r="S31" s="211">
        <f t="shared" si="5"/>
        <v>98.928571428571431</v>
      </c>
      <c r="T31" s="175">
        <f>'[7]безроб.село 20'!P30+'[7]облік село 20'!M30</f>
        <v>551</v>
      </c>
      <c r="U31" s="175">
        <f>'[7]безроб.село 21'!P30+'[7]облік.село 21'!M30</f>
        <v>205</v>
      </c>
      <c r="V31" s="211">
        <f t="shared" si="6"/>
        <v>37.205081669691467</v>
      </c>
      <c r="W31" s="176">
        <f>'[7]безроб.село 20'!P30</f>
        <v>258</v>
      </c>
      <c r="X31" s="176">
        <f>'[7]безроб.село 21'!P30</f>
        <v>201</v>
      </c>
      <c r="Y31" s="211">
        <f t="shared" si="7"/>
        <v>77.906976744186053</v>
      </c>
      <c r="Z31" s="175">
        <f>'[7]безроб.село 20'!T30</f>
        <v>231</v>
      </c>
      <c r="AA31" s="175">
        <f>'[7]безроб.село 21'!T30</f>
        <v>184</v>
      </c>
      <c r="AB31" s="211">
        <f t="shared" si="8"/>
        <v>79.65367965367966</v>
      </c>
      <c r="AC31" s="95"/>
      <c r="AD31" s="96"/>
      <c r="AE31" s="96"/>
      <c r="AF31" s="96"/>
    </row>
    <row r="32" spans="1:32" ht="18" customHeight="1">
      <c r="A32" s="154" t="s">
        <v>90</v>
      </c>
      <c r="B32" s="175">
        <f>'[7]безроб.село 20'!D31+'[7]облік село 20'!K31-'[7]облік село 20'!L31+'[7]облік село 20'!M31</f>
        <v>1520</v>
      </c>
      <c r="C32" s="175">
        <f>'[7]безроб.село 21'!D31+'[7]облік.село 21'!K31-'[7]облік.село 21'!L31+'[7]облік.село 21'!M31</f>
        <v>1307</v>
      </c>
      <c r="D32" s="211">
        <f t="shared" si="0"/>
        <v>85.986842105263165</v>
      </c>
      <c r="E32" s="175">
        <f>'[7]безроб.село 20'!D31</f>
        <v>1272</v>
      </c>
      <c r="F32" s="175">
        <f>'[7]безроб.село 21'!D31</f>
        <v>1202</v>
      </c>
      <c r="G32" s="211">
        <f t="shared" si="1"/>
        <v>94.496855345911939</v>
      </c>
      <c r="H32" s="175">
        <f>'[7]безроб.село 20'!F31+'[7]облік село 20'!D31</f>
        <v>528</v>
      </c>
      <c r="I32" s="175">
        <f>'[7]безроб.село 21'!F31+'[7]облік.село 21'!D31</f>
        <v>426</v>
      </c>
      <c r="J32" s="211">
        <f t="shared" si="2"/>
        <v>80.681818181818173</v>
      </c>
      <c r="K32" s="175">
        <f>'[7]безроб.село 20'!J31</f>
        <v>31</v>
      </c>
      <c r="L32" s="175">
        <f>'[7]безроб.село 21'!J31</f>
        <v>94</v>
      </c>
      <c r="M32" s="211">
        <f t="shared" si="3"/>
        <v>303.22580645161293</v>
      </c>
      <c r="N32" s="175">
        <f>'[7]безроб.село 20'!K31+'[7]безроб.село 20'!L31</f>
        <v>32</v>
      </c>
      <c r="O32" s="175">
        <f>'[7]безроб.село 21'!K31+'[7]безроб.село 21'!L31</f>
        <v>36</v>
      </c>
      <c r="P32" s="211">
        <f t="shared" si="4"/>
        <v>112.5</v>
      </c>
      <c r="Q32" s="175">
        <f>'[7]безроб.село 20'!M31</f>
        <v>1239</v>
      </c>
      <c r="R32" s="175">
        <f>'[7]безроб.село 21'!M31</f>
        <v>1179</v>
      </c>
      <c r="S32" s="211">
        <f t="shared" si="5"/>
        <v>95.157384987893465</v>
      </c>
      <c r="T32" s="175">
        <f>'[7]безроб.село 20'!P31+'[7]облік село 20'!M31</f>
        <v>482</v>
      </c>
      <c r="U32" s="175">
        <f>'[7]безроб.село 21'!P31+'[7]облік.село 21'!M31</f>
        <v>367</v>
      </c>
      <c r="V32" s="211">
        <f t="shared" si="6"/>
        <v>76.141078838174266</v>
      </c>
      <c r="W32" s="176">
        <f>'[7]безроб.село 20'!P31</f>
        <v>414</v>
      </c>
      <c r="X32" s="176">
        <f>'[7]безроб.село 21'!P31</f>
        <v>351</v>
      </c>
      <c r="Y32" s="211">
        <f t="shared" si="7"/>
        <v>84.782608695652172</v>
      </c>
      <c r="Z32" s="175">
        <f>'[7]безроб.село 20'!T31</f>
        <v>369</v>
      </c>
      <c r="AA32" s="175">
        <f>'[7]безроб.село 21'!T31</f>
        <v>332</v>
      </c>
      <c r="AB32" s="211">
        <f t="shared" si="8"/>
        <v>89.972899728997291</v>
      </c>
      <c r="AC32" s="95"/>
      <c r="AD32" s="96"/>
      <c r="AE32" s="96"/>
      <c r="AF32" s="96"/>
    </row>
    <row r="33" spans="1:32" ht="18" customHeight="1">
      <c r="A33" s="154" t="s">
        <v>91</v>
      </c>
      <c r="B33" s="175">
        <f>'[7]безроб.село 20'!D32+'[7]облік село 20'!K32-'[7]облік село 20'!L32+'[7]облік село 20'!M32</f>
        <v>996</v>
      </c>
      <c r="C33" s="175">
        <f>'[7]безроб.село 21'!D32+'[7]облік.село 21'!K32-'[7]облік.село 21'!L32+'[7]облік.село 21'!M32</f>
        <v>1040</v>
      </c>
      <c r="D33" s="211">
        <f t="shared" si="0"/>
        <v>104.41767068273093</v>
      </c>
      <c r="E33" s="175">
        <f>'[7]безроб.село 20'!D32</f>
        <v>605</v>
      </c>
      <c r="F33" s="175">
        <f>'[7]безроб.село 21'!D32</f>
        <v>692</v>
      </c>
      <c r="G33" s="211">
        <f t="shared" si="1"/>
        <v>114.38016528925621</v>
      </c>
      <c r="H33" s="175">
        <f>'[7]безроб.село 20'!F32+'[7]облік село 20'!D32</f>
        <v>346</v>
      </c>
      <c r="I33" s="175">
        <f>'[7]безроб.село 21'!F32+'[7]облік.село 21'!D32</f>
        <v>267</v>
      </c>
      <c r="J33" s="211">
        <f t="shared" si="2"/>
        <v>77.167630057803478</v>
      </c>
      <c r="K33" s="175">
        <f>'[7]безроб.село 20'!J32</f>
        <v>64</v>
      </c>
      <c r="L33" s="175">
        <f>'[7]безроб.село 21'!J32</f>
        <v>89</v>
      </c>
      <c r="M33" s="211">
        <f t="shared" si="3"/>
        <v>139.0625</v>
      </c>
      <c r="N33" s="175">
        <f>'[7]безроб.село 20'!K32+'[7]безроб.село 20'!L32</f>
        <v>158</v>
      </c>
      <c r="O33" s="175">
        <f>'[7]безроб.село 21'!K32+'[7]безроб.село 21'!L32</f>
        <v>133</v>
      </c>
      <c r="P33" s="211">
        <f t="shared" si="4"/>
        <v>84.177215189873422</v>
      </c>
      <c r="Q33" s="175">
        <f>'[7]безроб.село 20'!M32</f>
        <v>584</v>
      </c>
      <c r="R33" s="175">
        <f>'[7]безроб.село 21'!M32</f>
        <v>663</v>
      </c>
      <c r="S33" s="211">
        <f t="shared" si="5"/>
        <v>113.52739726027397</v>
      </c>
      <c r="T33" s="175">
        <f>'[7]безроб.село 20'!P32+'[7]облік село 20'!M32</f>
        <v>490</v>
      </c>
      <c r="U33" s="175">
        <f>'[7]безроб.село 21'!P32+'[7]облік.село 21'!M32</f>
        <v>207</v>
      </c>
      <c r="V33" s="211">
        <f t="shared" si="6"/>
        <v>42.244897959183675</v>
      </c>
      <c r="W33" s="176">
        <f>'[7]безроб.село 20'!P32</f>
        <v>192</v>
      </c>
      <c r="X33" s="176">
        <f>'[7]безроб.село 21'!P32</f>
        <v>205</v>
      </c>
      <c r="Y33" s="211">
        <f t="shared" si="7"/>
        <v>106.77083333333333</v>
      </c>
      <c r="Z33" s="175">
        <f>'[7]безроб.село 20'!T32</f>
        <v>179</v>
      </c>
      <c r="AA33" s="175">
        <f>'[7]безроб.село 21'!T32</f>
        <v>188</v>
      </c>
      <c r="AB33" s="211">
        <f t="shared" si="8"/>
        <v>105.02793296089385</v>
      </c>
      <c r="AC33" s="95"/>
      <c r="AD33" s="96"/>
      <c r="AE33" s="96"/>
      <c r="AF33" s="96"/>
    </row>
    <row r="34" spans="1:32" ht="18" customHeight="1">
      <c r="A34" s="152" t="s">
        <v>92</v>
      </c>
      <c r="B34" s="175">
        <f>'[7]безроб.село 20'!D33+'[7]облік село 20'!K33-'[7]облік село 20'!L33+'[7]облік село 20'!M33</f>
        <v>1406</v>
      </c>
      <c r="C34" s="175">
        <f>'[7]безроб.село 21'!D33+'[7]облік.село 21'!K33-'[7]облік.село 21'!L33+'[7]облік.село 21'!M33</f>
        <v>1449</v>
      </c>
      <c r="D34" s="211">
        <f t="shared" si="0"/>
        <v>103.0583214793741</v>
      </c>
      <c r="E34" s="175">
        <f>'[7]безроб.село 20'!D33</f>
        <v>1119</v>
      </c>
      <c r="F34" s="175">
        <f>'[7]безроб.село 21'!D33</f>
        <v>1244</v>
      </c>
      <c r="G34" s="211">
        <f t="shared" si="1"/>
        <v>111.17068811438784</v>
      </c>
      <c r="H34" s="175">
        <f>'[7]безроб.село 20'!F33+'[7]облік село 20'!D33</f>
        <v>618</v>
      </c>
      <c r="I34" s="175">
        <f>'[7]безроб.село 21'!F33+'[7]облік.село 21'!D33</f>
        <v>645</v>
      </c>
      <c r="J34" s="211">
        <f t="shared" si="2"/>
        <v>104.36893203883496</v>
      </c>
      <c r="K34" s="175">
        <f>'[7]безроб.село 20'!J33</f>
        <v>145</v>
      </c>
      <c r="L34" s="175">
        <f>'[7]безроб.село 21'!J33</f>
        <v>145</v>
      </c>
      <c r="M34" s="211">
        <f t="shared" si="3"/>
        <v>100</v>
      </c>
      <c r="N34" s="175">
        <f>'[7]безроб.село 20'!K33+'[7]безроб.село 20'!L33</f>
        <v>192</v>
      </c>
      <c r="O34" s="175">
        <f>'[7]безроб.село 21'!K33+'[7]безроб.село 21'!L33</f>
        <v>125</v>
      </c>
      <c r="P34" s="211">
        <f t="shared" si="4"/>
        <v>65.104166666666657</v>
      </c>
      <c r="Q34" s="175">
        <f>'[7]безроб.село 20'!M33</f>
        <v>1099</v>
      </c>
      <c r="R34" s="175">
        <f>'[7]безроб.село 21'!M33</f>
        <v>1217</v>
      </c>
      <c r="S34" s="211">
        <f t="shared" si="5"/>
        <v>110.73703366696996</v>
      </c>
      <c r="T34" s="175">
        <f>'[7]безроб.село 20'!P33+'[7]облік село 20'!M33</f>
        <v>368</v>
      </c>
      <c r="U34" s="175">
        <f>'[7]безроб.село 21'!P33+'[7]облік.село 21'!M33</f>
        <v>275</v>
      </c>
      <c r="V34" s="211">
        <f t="shared" si="6"/>
        <v>74.728260869565219</v>
      </c>
      <c r="W34" s="176">
        <f>'[7]безроб.село 20'!P33</f>
        <v>244</v>
      </c>
      <c r="X34" s="176">
        <f>'[7]безроб.село 21'!P33</f>
        <v>245</v>
      </c>
      <c r="Y34" s="211">
        <f t="shared" si="7"/>
        <v>100.40983606557377</v>
      </c>
      <c r="Z34" s="175">
        <f>'[7]безроб.село 20'!T33</f>
        <v>228</v>
      </c>
      <c r="AA34" s="175">
        <f>'[7]безроб.село 21'!T33</f>
        <v>238</v>
      </c>
      <c r="AB34" s="211">
        <f t="shared" si="8"/>
        <v>104.3859649122807</v>
      </c>
    </row>
    <row r="35" spans="1:32" ht="19.5" customHeight="1">
      <c r="A35" s="152" t="s">
        <v>93</v>
      </c>
      <c r="B35" s="175">
        <f>'[7]безроб.село 20'!D34+'[7]облік село 20'!K34-'[7]облік село 20'!L34+'[7]облік село 20'!M34</f>
        <v>1479</v>
      </c>
      <c r="C35" s="175">
        <f>'[7]безроб.село 21'!D34+'[7]облік.село 21'!K34-'[7]облік.село 21'!L34+'[7]облік.село 21'!M34</f>
        <v>1327</v>
      </c>
      <c r="D35" s="211">
        <f t="shared" si="0"/>
        <v>89.722785665990529</v>
      </c>
      <c r="E35" s="175">
        <f>'[7]безроб.село 20'!D34</f>
        <v>1163</v>
      </c>
      <c r="F35" s="175">
        <f>'[7]безроб.село 21'!D34</f>
        <v>1157</v>
      </c>
      <c r="G35" s="211">
        <f t="shared" si="1"/>
        <v>99.484092863284616</v>
      </c>
      <c r="H35" s="175">
        <f>'[7]безроб.село 20'!F34+'[7]облік село 20'!D34</f>
        <v>700</v>
      </c>
      <c r="I35" s="175">
        <f>'[7]безроб.село 21'!F34+'[7]облік.село 21'!D34</f>
        <v>612</v>
      </c>
      <c r="J35" s="211">
        <f t="shared" si="2"/>
        <v>87.428571428571431</v>
      </c>
      <c r="K35" s="175">
        <f>'[7]безроб.село 20'!J34</f>
        <v>158</v>
      </c>
      <c r="L35" s="175">
        <f>'[7]безроб.село 21'!J34</f>
        <v>168</v>
      </c>
      <c r="M35" s="211">
        <f t="shared" si="3"/>
        <v>106.32911392405062</v>
      </c>
      <c r="N35" s="175">
        <f>'[7]безроб.село 20'!K34+'[7]безроб.село 20'!L34</f>
        <v>92</v>
      </c>
      <c r="O35" s="175">
        <f>'[7]безроб.село 21'!K34+'[7]безроб.село 21'!L34</f>
        <v>40</v>
      </c>
      <c r="P35" s="211">
        <f t="shared" si="4"/>
        <v>43.478260869565219</v>
      </c>
      <c r="Q35" s="175">
        <f>'[7]безроб.село 20'!M34</f>
        <v>1113</v>
      </c>
      <c r="R35" s="175">
        <f>'[7]безроб.село 21'!M34</f>
        <v>1113</v>
      </c>
      <c r="S35" s="211">
        <f t="shared" si="5"/>
        <v>100</v>
      </c>
      <c r="T35" s="175">
        <f>'[7]безроб.село 20'!P34+'[7]облік село 20'!M34</f>
        <v>391</v>
      </c>
      <c r="U35" s="175">
        <f>'[7]безроб.село 21'!P34+'[7]облік.село 21'!M34</f>
        <v>238</v>
      </c>
      <c r="V35" s="211">
        <f t="shared" si="6"/>
        <v>60.869565217391312</v>
      </c>
      <c r="W35" s="176">
        <f>'[7]безроб.село 20'!P34</f>
        <v>330</v>
      </c>
      <c r="X35" s="176">
        <f>'[7]безроб.село 21'!P34</f>
        <v>231</v>
      </c>
      <c r="Y35" s="211">
        <f t="shared" si="7"/>
        <v>70</v>
      </c>
      <c r="Z35" s="175">
        <f>'[7]безроб.село 20'!T34</f>
        <v>304</v>
      </c>
      <c r="AA35" s="175">
        <f>'[7]безроб.село 21'!T34</f>
        <v>212</v>
      </c>
      <c r="AB35" s="211">
        <f t="shared" si="8"/>
        <v>69.73684210526315</v>
      </c>
    </row>
    <row r="36" spans="1:32" ht="18.75" customHeight="1">
      <c r="A36" s="153" t="s">
        <v>94</v>
      </c>
      <c r="B36" s="175">
        <f>'[7]безроб.село 20'!D35+'[7]облік село 20'!K35-'[7]облік село 20'!L35+'[7]облік село 20'!M35</f>
        <v>483</v>
      </c>
      <c r="C36" s="175">
        <f>'[7]безроб.село 21'!D35+'[7]облік.село 21'!K35-'[7]облік.село 21'!L35+'[7]облік.село 21'!M35</f>
        <v>382</v>
      </c>
      <c r="D36" s="211">
        <f t="shared" si="0"/>
        <v>79.089026915113863</v>
      </c>
      <c r="E36" s="175">
        <f>'[7]безроб.село 20'!D35</f>
        <v>319</v>
      </c>
      <c r="F36" s="175">
        <f>'[7]безроб.село 21'!D35</f>
        <v>347</v>
      </c>
      <c r="G36" s="211">
        <f t="shared" si="1"/>
        <v>108.77742946708464</v>
      </c>
      <c r="H36" s="175">
        <f>'[7]безроб.село 20'!F35+'[7]облік село 20'!D35</f>
        <v>222</v>
      </c>
      <c r="I36" s="175">
        <f>'[7]безроб.село 21'!F35+'[7]облік.село 21'!D35</f>
        <v>127</v>
      </c>
      <c r="J36" s="211">
        <f t="shared" si="2"/>
        <v>57.207207207207212</v>
      </c>
      <c r="K36" s="175">
        <f>'[7]безроб.село 20'!J35</f>
        <v>22</v>
      </c>
      <c r="L36" s="175">
        <f>'[7]безроб.село 21'!J35</f>
        <v>26</v>
      </c>
      <c r="M36" s="211">
        <f t="shared" si="3"/>
        <v>118.18181818181819</v>
      </c>
      <c r="N36" s="175">
        <f>'[7]безроб.село 20'!K35+'[7]безроб.село 20'!L35</f>
        <v>19</v>
      </c>
      <c r="O36" s="175">
        <f>'[7]безроб.село 21'!K35+'[7]безроб.село 21'!L35</f>
        <v>36</v>
      </c>
      <c r="P36" s="211">
        <f t="shared" si="4"/>
        <v>189.4736842105263</v>
      </c>
      <c r="Q36" s="175">
        <f>'[7]безроб.село 20'!M35</f>
        <v>303</v>
      </c>
      <c r="R36" s="175">
        <f>'[7]безроб.село 21'!M35</f>
        <v>334</v>
      </c>
      <c r="S36" s="211">
        <f t="shared" si="5"/>
        <v>110.23102310231023</v>
      </c>
      <c r="T36" s="175">
        <f>'[7]безроб.село 20'!P35+'[7]облік село 20'!M35</f>
        <v>97</v>
      </c>
      <c r="U36" s="175">
        <f>'[7]безроб.село 21'!P35+'[7]облік.село 21'!M35</f>
        <v>89</v>
      </c>
      <c r="V36" s="211">
        <f t="shared" si="6"/>
        <v>91.75257731958763</v>
      </c>
      <c r="W36" s="176">
        <f>'[7]безроб.село 20'!P35</f>
        <v>93</v>
      </c>
      <c r="X36" s="176">
        <f>'[7]безроб.село 21'!P35</f>
        <v>88</v>
      </c>
      <c r="Y36" s="211">
        <f t="shared" si="7"/>
        <v>94.623655913978496</v>
      </c>
      <c r="Z36" s="175">
        <f>'[7]безроб.село 20'!T35</f>
        <v>86</v>
      </c>
      <c r="AA36" s="175">
        <f>'[7]безроб.село 21'!T35</f>
        <v>81</v>
      </c>
      <c r="AB36" s="211">
        <f t="shared" si="8"/>
        <v>94.186046511627907</v>
      </c>
    </row>
    <row r="37" spans="1:32" ht="17.25" customHeight="1">
      <c r="A37" s="153" t="s">
        <v>95</v>
      </c>
      <c r="B37" s="175">
        <f>'[7]безроб.село 20'!D36+'[7]облік село 20'!K36-'[7]облік село 20'!L36+'[7]облік село 20'!M36</f>
        <v>4068</v>
      </c>
      <c r="C37" s="175">
        <f>'[7]безроб.село 21'!D36+'[7]облік.село 21'!K36-'[7]облік.село 21'!L36+'[7]облік.село 21'!M36</f>
        <v>4247</v>
      </c>
      <c r="D37" s="211">
        <f t="shared" si="0"/>
        <v>104.40019665683383</v>
      </c>
      <c r="E37" s="175">
        <f>'[7]безроб.село 20'!D36</f>
        <v>1140</v>
      </c>
      <c r="F37" s="175">
        <f>'[7]безроб.село 21'!D36</f>
        <v>1096</v>
      </c>
      <c r="G37" s="211">
        <f t="shared" si="1"/>
        <v>96.140350877192986</v>
      </c>
      <c r="H37" s="175">
        <f>'[7]безроб.село 20'!F36+'[7]облік село 20'!D36</f>
        <v>1217</v>
      </c>
      <c r="I37" s="175">
        <f>'[7]безроб.село 21'!F36+'[7]облік.село 21'!D36</f>
        <v>545</v>
      </c>
      <c r="J37" s="211">
        <f t="shared" si="2"/>
        <v>44.782251437962202</v>
      </c>
      <c r="K37" s="175">
        <f>'[7]безроб.село 20'!J36</f>
        <v>48</v>
      </c>
      <c r="L37" s="175">
        <f>'[7]безроб.село 21'!J36</f>
        <v>79</v>
      </c>
      <c r="M37" s="211">
        <f t="shared" si="3"/>
        <v>164.58333333333331</v>
      </c>
      <c r="N37" s="175">
        <f>'[7]безроб.село 20'!K36+'[7]безроб.село 20'!L36</f>
        <v>7</v>
      </c>
      <c r="O37" s="175">
        <f>'[7]безроб.село 21'!K36+'[7]безроб.село 21'!L36</f>
        <v>3</v>
      </c>
      <c r="P37" s="211">
        <f t="shared" si="4"/>
        <v>42.857142857142854</v>
      </c>
      <c r="Q37" s="175">
        <f>'[7]безроб.село 20'!M36</f>
        <v>1096</v>
      </c>
      <c r="R37" s="175">
        <f>'[7]безроб.село 21'!M36</f>
        <v>1008</v>
      </c>
      <c r="S37" s="211">
        <f t="shared" si="5"/>
        <v>91.970802919708035</v>
      </c>
      <c r="T37" s="175">
        <f>'[7]безроб.село 20'!P36+'[7]облік село 20'!M36</f>
        <v>3109</v>
      </c>
      <c r="U37" s="175">
        <f>'[7]безроб.село 21'!P36+'[7]облік.село 21'!M36</f>
        <v>229</v>
      </c>
      <c r="V37" s="211">
        <f t="shared" si="6"/>
        <v>7.3657124477323892</v>
      </c>
      <c r="W37" s="176">
        <f>'[7]безроб.село 20'!P36</f>
        <v>352</v>
      </c>
      <c r="X37" s="176">
        <f>'[7]безроб.село 21'!P36</f>
        <v>162</v>
      </c>
      <c r="Y37" s="211">
        <f t="shared" si="7"/>
        <v>46.022727272727273</v>
      </c>
      <c r="Z37" s="175">
        <f>'[7]безроб.село 20'!T36</f>
        <v>302</v>
      </c>
      <c r="AA37" s="175">
        <f>'[7]безроб.село 21'!T36</f>
        <v>126</v>
      </c>
      <c r="AB37" s="211">
        <f t="shared" si="8"/>
        <v>41.721854304635762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K14" sqref="K14"/>
    </sheetView>
  </sheetViews>
  <sheetFormatPr defaultColWidth="9.109375" defaultRowHeight="13.8"/>
  <cols>
    <col min="1" max="1" width="18.33203125" style="40" customWidth="1"/>
    <col min="2" max="2" width="11" style="40" customWidth="1"/>
    <col min="3" max="3" width="9.88671875" style="40" customWidth="1"/>
    <col min="4" max="4" width="8.33203125" style="40" customWidth="1"/>
    <col min="5" max="6" width="11.6640625" style="40" customWidth="1"/>
    <col min="7" max="7" width="10.6640625" style="40" customWidth="1"/>
    <col min="8" max="8" width="11.88671875" style="40" customWidth="1"/>
    <col min="9" max="9" width="11" style="40" customWidth="1"/>
    <col min="10" max="10" width="8.6640625" style="40" customWidth="1"/>
    <col min="11" max="12" width="9.44140625" style="40" customWidth="1"/>
    <col min="13" max="13" width="11.5546875" style="40" customWidth="1"/>
    <col min="14" max="14" width="10" style="40" customWidth="1"/>
    <col min="15" max="15" width="9.109375" style="40" customWidth="1"/>
    <col min="16" max="16" width="10.6640625" style="40" customWidth="1"/>
    <col min="17" max="18" width="9.5546875" style="40" customWidth="1"/>
    <col min="19" max="19" width="10.6640625" style="40" customWidth="1"/>
    <col min="20" max="20" width="10.5546875" style="40" customWidth="1"/>
    <col min="21" max="21" width="10.6640625" style="40" customWidth="1"/>
    <col min="22" max="22" width="9.5546875" style="40" customWidth="1"/>
    <col min="23" max="23" width="8.33203125" style="40" customWidth="1"/>
    <col min="24" max="24" width="8.44140625" style="40" customWidth="1"/>
    <col min="25" max="25" width="12.109375" style="40" customWidth="1"/>
    <col min="26" max="27" width="9.109375" style="40"/>
    <col min="28" max="28" width="8" style="40" customWidth="1"/>
    <col min="29" max="16384" width="9.109375" style="40"/>
  </cols>
  <sheetData>
    <row r="1" spans="1:32" s="22" customFormat="1" ht="54.75" customHeight="1">
      <c r="B1" s="287" t="s">
        <v>115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1"/>
      <c r="O1" s="21"/>
      <c r="P1" s="21"/>
      <c r="Q1" s="21"/>
      <c r="R1" s="21"/>
      <c r="S1" s="21"/>
      <c r="T1" s="21"/>
      <c r="U1" s="21"/>
      <c r="V1" s="21"/>
      <c r="W1" s="21"/>
      <c r="X1" s="293"/>
      <c r="Y1" s="293"/>
      <c r="Z1" s="116"/>
      <c r="AB1" s="145" t="s">
        <v>35</v>
      </c>
    </row>
    <row r="2" spans="1:32" s="25" customFormat="1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0" t="s">
        <v>18</v>
      </c>
      <c r="N2" s="130"/>
      <c r="O2" s="23"/>
      <c r="P2" s="23"/>
      <c r="Q2" s="24"/>
      <c r="R2" s="24"/>
      <c r="S2" s="24"/>
      <c r="T2" s="24"/>
      <c r="U2" s="24"/>
      <c r="V2" s="24"/>
      <c r="X2" s="288"/>
      <c r="Y2" s="288"/>
      <c r="Z2" s="297" t="s">
        <v>18</v>
      </c>
      <c r="AA2" s="297"/>
    </row>
    <row r="3" spans="1:32" s="27" customFormat="1" ht="67.5" customHeight="1">
      <c r="A3" s="289"/>
      <c r="B3" s="290" t="s">
        <v>46</v>
      </c>
      <c r="C3" s="290"/>
      <c r="D3" s="290"/>
      <c r="E3" s="290" t="s">
        <v>47</v>
      </c>
      <c r="F3" s="290"/>
      <c r="G3" s="290"/>
      <c r="H3" s="290" t="s">
        <v>32</v>
      </c>
      <c r="I3" s="290"/>
      <c r="J3" s="290"/>
      <c r="K3" s="290" t="s">
        <v>23</v>
      </c>
      <c r="L3" s="290"/>
      <c r="M3" s="290"/>
      <c r="N3" s="290" t="s">
        <v>24</v>
      </c>
      <c r="O3" s="290"/>
      <c r="P3" s="290"/>
      <c r="Q3" s="294" t="s">
        <v>22</v>
      </c>
      <c r="R3" s="295"/>
      <c r="S3" s="296"/>
      <c r="T3" s="290" t="s">
        <v>41</v>
      </c>
      <c r="U3" s="290"/>
      <c r="V3" s="290"/>
      <c r="W3" s="290" t="s">
        <v>25</v>
      </c>
      <c r="X3" s="290"/>
      <c r="Y3" s="290"/>
      <c r="Z3" s="290" t="s">
        <v>29</v>
      </c>
      <c r="AA3" s="290"/>
      <c r="AB3" s="290"/>
    </row>
    <row r="4" spans="1:32" s="28" customFormat="1" ht="19.5" customHeight="1">
      <c r="A4" s="289"/>
      <c r="B4" s="291" t="s">
        <v>38</v>
      </c>
      <c r="C4" s="291" t="s">
        <v>64</v>
      </c>
      <c r="D4" s="292" t="s">
        <v>3</v>
      </c>
      <c r="E4" s="291" t="s">
        <v>38</v>
      </c>
      <c r="F4" s="291" t="s">
        <v>64</v>
      </c>
      <c r="G4" s="292" t="s">
        <v>3</v>
      </c>
      <c r="H4" s="291" t="s">
        <v>38</v>
      </c>
      <c r="I4" s="291" t="s">
        <v>64</v>
      </c>
      <c r="J4" s="292" t="s">
        <v>3</v>
      </c>
      <c r="K4" s="291" t="s">
        <v>38</v>
      </c>
      <c r="L4" s="291" t="s">
        <v>64</v>
      </c>
      <c r="M4" s="292" t="s">
        <v>3</v>
      </c>
      <c r="N4" s="291" t="s">
        <v>38</v>
      </c>
      <c r="O4" s="291" t="s">
        <v>64</v>
      </c>
      <c r="P4" s="292" t="s">
        <v>3</v>
      </c>
      <c r="Q4" s="291" t="s">
        <v>38</v>
      </c>
      <c r="R4" s="291" t="s">
        <v>64</v>
      </c>
      <c r="S4" s="292" t="s">
        <v>3</v>
      </c>
      <c r="T4" s="291" t="s">
        <v>38</v>
      </c>
      <c r="U4" s="291" t="s">
        <v>64</v>
      </c>
      <c r="V4" s="292" t="s">
        <v>3</v>
      </c>
      <c r="W4" s="291" t="s">
        <v>38</v>
      </c>
      <c r="X4" s="291" t="s">
        <v>64</v>
      </c>
      <c r="Y4" s="292" t="s">
        <v>3</v>
      </c>
      <c r="Z4" s="291" t="s">
        <v>38</v>
      </c>
      <c r="AA4" s="291" t="s">
        <v>64</v>
      </c>
      <c r="AB4" s="292" t="s">
        <v>3</v>
      </c>
    </row>
    <row r="5" spans="1:32" s="28" customFormat="1" ht="15.75" customHeight="1">
      <c r="A5" s="289"/>
      <c r="B5" s="291"/>
      <c r="C5" s="291"/>
      <c r="D5" s="292"/>
      <c r="E5" s="291"/>
      <c r="F5" s="291"/>
      <c r="G5" s="292"/>
      <c r="H5" s="291"/>
      <c r="I5" s="291"/>
      <c r="J5" s="292"/>
      <c r="K5" s="291"/>
      <c r="L5" s="291"/>
      <c r="M5" s="292"/>
      <c r="N5" s="291"/>
      <c r="O5" s="291"/>
      <c r="P5" s="292"/>
      <c r="Q5" s="291"/>
      <c r="R5" s="291"/>
      <c r="S5" s="292"/>
      <c r="T5" s="291"/>
      <c r="U5" s="291"/>
      <c r="V5" s="292"/>
      <c r="W5" s="291"/>
      <c r="X5" s="291"/>
      <c r="Y5" s="292"/>
      <c r="Z5" s="291"/>
      <c r="AA5" s="291"/>
      <c r="AB5" s="292"/>
    </row>
    <row r="6" spans="1:32" s="119" customFormat="1" ht="11.25" customHeight="1">
      <c r="A6" s="117" t="s">
        <v>9</v>
      </c>
      <c r="B6" s="118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  <c r="N6" s="118">
        <v>13</v>
      </c>
      <c r="O6" s="118">
        <v>14</v>
      </c>
      <c r="P6" s="118">
        <v>15</v>
      </c>
      <c r="Q6" s="118">
        <v>16</v>
      </c>
      <c r="R6" s="118">
        <v>17</v>
      </c>
      <c r="S6" s="118">
        <v>18</v>
      </c>
      <c r="T6" s="118">
        <v>19</v>
      </c>
      <c r="U6" s="118">
        <v>20</v>
      </c>
      <c r="V6" s="118">
        <v>21</v>
      </c>
      <c r="W6" s="118">
        <v>22</v>
      </c>
      <c r="X6" s="118">
        <v>23</v>
      </c>
      <c r="Y6" s="118">
        <v>24</v>
      </c>
      <c r="Z6" s="118">
        <v>25</v>
      </c>
      <c r="AA6" s="118">
        <v>26</v>
      </c>
      <c r="AB6" s="118">
        <v>27</v>
      </c>
    </row>
    <row r="7" spans="1:32" s="34" customFormat="1" ht="18" customHeight="1">
      <c r="A7" s="32" t="s">
        <v>66</v>
      </c>
      <c r="B7" s="158">
        <v>17832</v>
      </c>
      <c r="C7" s="158">
        <v>17751</v>
      </c>
      <c r="D7" s="192">
        <v>99.5457604306864</v>
      </c>
      <c r="E7" s="158">
        <v>13267</v>
      </c>
      <c r="F7" s="158">
        <v>13246</v>
      </c>
      <c r="G7" s="192">
        <v>99.841712519785929</v>
      </c>
      <c r="H7" s="158">
        <v>3518</v>
      </c>
      <c r="I7" s="158">
        <v>3505</v>
      </c>
      <c r="J7" s="192">
        <v>99.630471859010811</v>
      </c>
      <c r="K7" s="158">
        <v>773</v>
      </c>
      <c r="L7" s="158">
        <v>811</v>
      </c>
      <c r="M7" s="192">
        <v>104.91591203104787</v>
      </c>
      <c r="N7" s="158">
        <v>666</v>
      </c>
      <c r="O7" s="158">
        <v>367</v>
      </c>
      <c r="P7" s="192">
        <v>55.105105105105103</v>
      </c>
      <c r="Q7" s="158">
        <v>12287</v>
      </c>
      <c r="R7" s="158">
        <v>12329</v>
      </c>
      <c r="S7" s="192">
        <v>100.34182469276472</v>
      </c>
      <c r="T7" s="268">
        <v>8479</v>
      </c>
      <c r="U7" s="268">
        <v>3891</v>
      </c>
      <c r="V7" s="269">
        <v>45.889845500648661</v>
      </c>
      <c r="W7" s="268">
        <v>4407</v>
      </c>
      <c r="X7" s="158">
        <v>3687</v>
      </c>
      <c r="Y7" s="192">
        <v>83.662355343771281</v>
      </c>
      <c r="Z7" s="158">
        <v>3954</v>
      </c>
      <c r="AA7" s="158">
        <v>3329</v>
      </c>
      <c r="AB7" s="192">
        <v>84.193222053616594</v>
      </c>
      <c r="AC7" s="33"/>
      <c r="AF7" s="38"/>
    </row>
    <row r="8" spans="1:32" s="38" customFormat="1" ht="18" customHeight="1">
      <c r="A8" s="131" t="s">
        <v>67</v>
      </c>
      <c r="B8" s="159">
        <v>567</v>
      </c>
      <c r="C8" s="159">
        <v>431</v>
      </c>
      <c r="D8" s="193">
        <v>76.014109347442684</v>
      </c>
      <c r="E8" s="159">
        <v>527</v>
      </c>
      <c r="F8" s="159">
        <v>405</v>
      </c>
      <c r="G8" s="193">
        <v>76.85009487666035</v>
      </c>
      <c r="H8" s="159">
        <v>67</v>
      </c>
      <c r="I8" s="159">
        <v>62</v>
      </c>
      <c r="J8" s="193">
        <v>92.537313432835816</v>
      </c>
      <c r="K8" s="159">
        <v>3</v>
      </c>
      <c r="L8" s="159">
        <v>7</v>
      </c>
      <c r="M8" s="193">
        <v>233.33333333333334</v>
      </c>
      <c r="N8" s="159">
        <v>33</v>
      </c>
      <c r="O8" s="159">
        <v>1</v>
      </c>
      <c r="P8" s="193">
        <v>3.0303030303030303</v>
      </c>
      <c r="Q8" s="159">
        <v>427</v>
      </c>
      <c r="R8" s="159">
        <v>356</v>
      </c>
      <c r="S8" s="193">
        <v>83.372365339578465</v>
      </c>
      <c r="T8" s="159">
        <v>199</v>
      </c>
      <c r="U8" s="159">
        <v>153</v>
      </c>
      <c r="V8" s="193">
        <v>76.884422110552762</v>
      </c>
      <c r="W8" s="159">
        <v>173</v>
      </c>
      <c r="X8" s="159">
        <v>152</v>
      </c>
      <c r="Y8" s="193">
        <v>87.861271676300575</v>
      </c>
      <c r="Z8" s="159">
        <v>157</v>
      </c>
      <c r="AA8" s="159">
        <v>143</v>
      </c>
      <c r="AB8" s="193">
        <v>91.082802547770697</v>
      </c>
      <c r="AC8" s="33"/>
      <c r="AD8" s="37"/>
    </row>
    <row r="9" spans="1:32" s="39" customFormat="1" ht="18" customHeight="1">
      <c r="A9" s="131" t="s">
        <v>68</v>
      </c>
      <c r="B9" s="159">
        <v>251</v>
      </c>
      <c r="C9" s="159">
        <v>179</v>
      </c>
      <c r="D9" s="193">
        <v>71.314741035856571</v>
      </c>
      <c r="E9" s="159">
        <v>160</v>
      </c>
      <c r="F9" s="159">
        <v>92</v>
      </c>
      <c r="G9" s="193">
        <v>57.499999999999993</v>
      </c>
      <c r="H9" s="159">
        <v>22</v>
      </c>
      <c r="I9" s="159">
        <v>6</v>
      </c>
      <c r="J9" s="193">
        <v>27.27272727272727</v>
      </c>
      <c r="K9" s="159">
        <v>5</v>
      </c>
      <c r="L9" s="159">
        <v>1</v>
      </c>
      <c r="M9" s="193">
        <v>20</v>
      </c>
      <c r="N9" s="159">
        <v>5</v>
      </c>
      <c r="O9" s="159">
        <v>3</v>
      </c>
      <c r="P9" s="193">
        <v>60</v>
      </c>
      <c r="Q9" s="159">
        <v>110</v>
      </c>
      <c r="R9" s="159">
        <v>75</v>
      </c>
      <c r="S9" s="193">
        <v>68.181818181818173</v>
      </c>
      <c r="T9" s="159">
        <v>134</v>
      </c>
      <c r="U9" s="159">
        <v>39</v>
      </c>
      <c r="V9" s="193">
        <v>29.1044776119403</v>
      </c>
      <c r="W9" s="159">
        <v>45</v>
      </c>
      <c r="X9" s="159">
        <v>35</v>
      </c>
      <c r="Y9" s="193">
        <v>77.777777777777786</v>
      </c>
      <c r="Z9" s="159">
        <v>43</v>
      </c>
      <c r="AA9" s="159">
        <v>33</v>
      </c>
      <c r="AB9" s="193">
        <v>76.744186046511629</v>
      </c>
      <c r="AC9" s="33"/>
      <c r="AD9" s="37"/>
    </row>
    <row r="10" spans="1:32" s="38" customFormat="1" ht="18" customHeight="1">
      <c r="A10" s="131" t="s">
        <v>69</v>
      </c>
      <c r="B10" s="159">
        <v>701</v>
      </c>
      <c r="C10" s="159">
        <v>787</v>
      </c>
      <c r="D10" s="193">
        <v>112.2681883024251</v>
      </c>
      <c r="E10" s="159">
        <v>269</v>
      </c>
      <c r="F10" s="159">
        <v>349</v>
      </c>
      <c r="G10" s="193">
        <v>129.73977695167287</v>
      </c>
      <c r="H10" s="159">
        <v>61</v>
      </c>
      <c r="I10" s="159">
        <v>44</v>
      </c>
      <c r="J10" s="193">
        <v>72.131147540983605</v>
      </c>
      <c r="K10" s="159">
        <v>20</v>
      </c>
      <c r="L10" s="159">
        <v>9</v>
      </c>
      <c r="M10" s="193">
        <v>45</v>
      </c>
      <c r="N10" s="159">
        <v>36</v>
      </c>
      <c r="O10" s="159">
        <v>8</v>
      </c>
      <c r="P10" s="193">
        <v>22.222222222222221</v>
      </c>
      <c r="Q10" s="159">
        <v>262</v>
      </c>
      <c r="R10" s="159">
        <v>339</v>
      </c>
      <c r="S10" s="193">
        <v>129.38931297709922</v>
      </c>
      <c r="T10" s="159">
        <v>508</v>
      </c>
      <c r="U10" s="159">
        <v>133</v>
      </c>
      <c r="V10" s="193">
        <v>26.181102362204722</v>
      </c>
      <c r="W10" s="159">
        <v>87</v>
      </c>
      <c r="X10" s="159">
        <v>119</v>
      </c>
      <c r="Y10" s="193">
        <v>136.7816091954023</v>
      </c>
      <c r="Z10" s="159">
        <v>78</v>
      </c>
      <c r="AA10" s="159">
        <v>97</v>
      </c>
      <c r="AB10" s="193">
        <v>124.35897435897436</v>
      </c>
      <c r="AC10" s="33"/>
      <c r="AD10" s="37"/>
    </row>
    <row r="11" spans="1:32" s="38" customFormat="1" ht="18" customHeight="1">
      <c r="A11" s="131" t="s">
        <v>70</v>
      </c>
      <c r="B11" s="159">
        <v>1420</v>
      </c>
      <c r="C11" s="159">
        <v>1470</v>
      </c>
      <c r="D11" s="193">
        <v>103.52112676056338</v>
      </c>
      <c r="E11" s="159">
        <v>911</v>
      </c>
      <c r="F11" s="159">
        <v>962</v>
      </c>
      <c r="G11" s="193">
        <v>105.59824368825466</v>
      </c>
      <c r="H11" s="159">
        <v>396</v>
      </c>
      <c r="I11" s="159">
        <v>338</v>
      </c>
      <c r="J11" s="193">
        <v>85.353535353535349</v>
      </c>
      <c r="K11" s="159">
        <v>75</v>
      </c>
      <c r="L11" s="159">
        <v>86</v>
      </c>
      <c r="M11" s="193">
        <v>114.66666666666667</v>
      </c>
      <c r="N11" s="159">
        <v>84</v>
      </c>
      <c r="O11" s="159">
        <v>34</v>
      </c>
      <c r="P11" s="193">
        <v>40.476190476190474</v>
      </c>
      <c r="Q11" s="159">
        <v>800</v>
      </c>
      <c r="R11" s="159">
        <v>846</v>
      </c>
      <c r="S11" s="193">
        <v>105.75000000000001</v>
      </c>
      <c r="T11" s="159">
        <v>780</v>
      </c>
      <c r="U11" s="159">
        <v>247</v>
      </c>
      <c r="V11" s="193">
        <v>31.666666666666664</v>
      </c>
      <c r="W11" s="159">
        <v>307</v>
      </c>
      <c r="X11" s="159">
        <v>221</v>
      </c>
      <c r="Y11" s="193">
        <v>71.986970684039093</v>
      </c>
      <c r="Z11" s="159">
        <v>293</v>
      </c>
      <c r="AA11" s="159">
        <v>215</v>
      </c>
      <c r="AB11" s="193">
        <v>73.37883959044369</v>
      </c>
      <c r="AC11" s="33"/>
      <c r="AD11" s="37"/>
    </row>
    <row r="12" spans="1:32" s="38" customFormat="1" ht="18" customHeight="1">
      <c r="A12" s="131" t="s">
        <v>71</v>
      </c>
      <c r="B12" s="159">
        <v>1096</v>
      </c>
      <c r="C12" s="159">
        <v>1236</v>
      </c>
      <c r="D12" s="193">
        <v>112.77372262773721</v>
      </c>
      <c r="E12" s="159">
        <v>599</v>
      </c>
      <c r="F12" s="159">
        <v>779</v>
      </c>
      <c r="G12" s="193">
        <v>130.05008347245408</v>
      </c>
      <c r="H12" s="159">
        <v>223</v>
      </c>
      <c r="I12" s="159">
        <v>248</v>
      </c>
      <c r="J12" s="193">
        <v>111.21076233183858</v>
      </c>
      <c r="K12" s="159">
        <v>57</v>
      </c>
      <c r="L12" s="159">
        <v>30</v>
      </c>
      <c r="M12" s="193">
        <v>52.631578947368418</v>
      </c>
      <c r="N12" s="159">
        <v>22</v>
      </c>
      <c r="O12" s="159">
        <v>1</v>
      </c>
      <c r="P12" s="193">
        <v>4.5454545454545459</v>
      </c>
      <c r="Q12" s="159">
        <v>579</v>
      </c>
      <c r="R12" s="159">
        <v>743</v>
      </c>
      <c r="S12" s="193">
        <v>128.32469775474956</v>
      </c>
      <c r="T12" s="159">
        <v>668</v>
      </c>
      <c r="U12" s="159">
        <v>222</v>
      </c>
      <c r="V12" s="193">
        <v>33.233532934131738</v>
      </c>
      <c r="W12" s="159">
        <v>239</v>
      </c>
      <c r="X12" s="159">
        <v>213</v>
      </c>
      <c r="Y12" s="193">
        <v>89.121338912133893</v>
      </c>
      <c r="Z12" s="159">
        <v>198</v>
      </c>
      <c r="AA12" s="159">
        <v>175</v>
      </c>
      <c r="AB12" s="193">
        <v>88.383838383838381</v>
      </c>
      <c r="AC12" s="33"/>
      <c r="AD12" s="37"/>
    </row>
    <row r="13" spans="1:32" s="38" customFormat="1" ht="18" customHeight="1">
      <c r="A13" s="131" t="s">
        <v>72</v>
      </c>
      <c r="B13" s="159">
        <v>375</v>
      </c>
      <c r="C13" s="159">
        <v>383</v>
      </c>
      <c r="D13" s="193">
        <v>102.13333333333334</v>
      </c>
      <c r="E13" s="159">
        <v>300</v>
      </c>
      <c r="F13" s="159">
        <v>317</v>
      </c>
      <c r="G13" s="193">
        <v>105.66666666666666</v>
      </c>
      <c r="H13" s="159">
        <v>95</v>
      </c>
      <c r="I13" s="159">
        <v>94</v>
      </c>
      <c r="J13" s="193">
        <v>98.94736842105263</v>
      </c>
      <c r="K13" s="159">
        <v>32</v>
      </c>
      <c r="L13" s="159">
        <v>25</v>
      </c>
      <c r="M13" s="193">
        <v>78.125</v>
      </c>
      <c r="N13" s="159">
        <v>5</v>
      </c>
      <c r="O13" s="159">
        <v>0</v>
      </c>
      <c r="P13" s="193">
        <v>0</v>
      </c>
      <c r="Q13" s="159">
        <v>294</v>
      </c>
      <c r="R13" s="159">
        <v>291</v>
      </c>
      <c r="S13" s="193">
        <v>98.979591836734699</v>
      </c>
      <c r="T13" s="159">
        <v>158</v>
      </c>
      <c r="U13" s="159">
        <v>75</v>
      </c>
      <c r="V13" s="193">
        <v>47.468354430379748</v>
      </c>
      <c r="W13" s="159">
        <v>91</v>
      </c>
      <c r="X13" s="159">
        <v>71</v>
      </c>
      <c r="Y13" s="193">
        <v>78.021978021978029</v>
      </c>
      <c r="Z13" s="159">
        <v>80</v>
      </c>
      <c r="AA13" s="159">
        <v>67</v>
      </c>
      <c r="AB13" s="193">
        <v>83.75</v>
      </c>
      <c r="AC13" s="33"/>
      <c r="AD13" s="37"/>
    </row>
    <row r="14" spans="1:32" s="38" customFormat="1" ht="18" customHeight="1">
      <c r="A14" s="131" t="s">
        <v>73</v>
      </c>
      <c r="B14" s="159">
        <v>1051</v>
      </c>
      <c r="C14" s="159">
        <v>996</v>
      </c>
      <c r="D14" s="193">
        <v>94.766888677450041</v>
      </c>
      <c r="E14" s="159">
        <v>826</v>
      </c>
      <c r="F14" s="159">
        <v>774</v>
      </c>
      <c r="G14" s="193">
        <v>93.704600484261505</v>
      </c>
      <c r="H14" s="159">
        <v>240</v>
      </c>
      <c r="I14" s="159">
        <v>195</v>
      </c>
      <c r="J14" s="193">
        <v>81.25</v>
      </c>
      <c r="K14" s="159">
        <v>71</v>
      </c>
      <c r="L14" s="159">
        <v>49</v>
      </c>
      <c r="M14" s="193">
        <v>69.014084507042256</v>
      </c>
      <c r="N14" s="159">
        <v>55</v>
      </c>
      <c r="O14" s="159">
        <v>16</v>
      </c>
      <c r="P14" s="193">
        <v>29.09090909090909</v>
      </c>
      <c r="Q14" s="159">
        <v>816</v>
      </c>
      <c r="R14" s="159">
        <v>750</v>
      </c>
      <c r="S14" s="193">
        <v>91.911764705882348</v>
      </c>
      <c r="T14" s="159">
        <v>510</v>
      </c>
      <c r="U14" s="159">
        <v>213</v>
      </c>
      <c r="V14" s="193">
        <v>41.764705882352942</v>
      </c>
      <c r="W14" s="159">
        <v>321</v>
      </c>
      <c r="X14" s="159">
        <v>196</v>
      </c>
      <c r="Y14" s="193">
        <v>61.059190031152646</v>
      </c>
      <c r="Z14" s="159">
        <v>283</v>
      </c>
      <c r="AA14" s="159">
        <v>182</v>
      </c>
      <c r="AB14" s="193">
        <v>64.310954063604242</v>
      </c>
      <c r="AC14" s="33"/>
      <c r="AD14" s="37"/>
    </row>
    <row r="15" spans="1:32" s="38" customFormat="1" ht="18" customHeight="1">
      <c r="A15" s="131" t="s">
        <v>74</v>
      </c>
      <c r="B15" s="159">
        <v>674</v>
      </c>
      <c r="C15" s="159">
        <v>710</v>
      </c>
      <c r="D15" s="193">
        <v>105.34124629080119</v>
      </c>
      <c r="E15" s="159">
        <v>554</v>
      </c>
      <c r="F15" s="159">
        <v>590</v>
      </c>
      <c r="G15" s="193">
        <v>106.49819494584838</v>
      </c>
      <c r="H15" s="159">
        <v>118</v>
      </c>
      <c r="I15" s="159">
        <v>135</v>
      </c>
      <c r="J15" s="193">
        <v>114.40677966101696</v>
      </c>
      <c r="K15" s="159">
        <v>19</v>
      </c>
      <c r="L15" s="159">
        <v>35</v>
      </c>
      <c r="M15" s="193">
        <v>184.21052631578948</v>
      </c>
      <c r="N15" s="159">
        <v>14</v>
      </c>
      <c r="O15" s="159">
        <v>14</v>
      </c>
      <c r="P15" s="193">
        <v>100</v>
      </c>
      <c r="Q15" s="159">
        <v>517</v>
      </c>
      <c r="R15" s="159">
        <v>562</v>
      </c>
      <c r="S15" s="193">
        <v>108.70406189555126</v>
      </c>
      <c r="T15" s="159">
        <v>329</v>
      </c>
      <c r="U15" s="159">
        <v>187</v>
      </c>
      <c r="V15" s="193">
        <v>56.838905775075986</v>
      </c>
      <c r="W15" s="159">
        <v>214</v>
      </c>
      <c r="X15" s="159">
        <v>185</v>
      </c>
      <c r="Y15" s="193">
        <v>86.44859813084112</v>
      </c>
      <c r="Z15" s="159">
        <v>193</v>
      </c>
      <c r="AA15" s="159">
        <v>175</v>
      </c>
      <c r="AB15" s="193">
        <v>90.673575129533674</v>
      </c>
      <c r="AC15" s="33"/>
      <c r="AD15" s="37"/>
    </row>
    <row r="16" spans="1:32" s="38" customFormat="1" ht="18" customHeight="1">
      <c r="A16" s="131" t="s">
        <v>75</v>
      </c>
      <c r="B16" s="159">
        <v>297</v>
      </c>
      <c r="C16" s="159">
        <v>235</v>
      </c>
      <c r="D16" s="193">
        <v>79.124579124579114</v>
      </c>
      <c r="E16" s="159">
        <v>277</v>
      </c>
      <c r="F16" s="159">
        <v>216</v>
      </c>
      <c r="G16" s="193">
        <v>77.978339350180505</v>
      </c>
      <c r="H16" s="159">
        <v>37</v>
      </c>
      <c r="I16" s="159">
        <v>34</v>
      </c>
      <c r="J16" s="193">
        <v>91.891891891891902</v>
      </c>
      <c r="K16" s="159">
        <v>4</v>
      </c>
      <c r="L16" s="159">
        <v>9</v>
      </c>
      <c r="M16" s="193">
        <v>225</v>
      </c>
      <c r="N16" s="159">
        <v>3</v>
      </c>
      <c r="O16" s="159">
        <v>6</v>
      </c>
      <c r="P16" s="193">
        <v>200</v>
      </c>
      <c r="Q16" s="159">
        <v>273</v>
      </c>
      <c r="R16" s="159">
        <v>213</v>
      </c>
      <c r="S16" s="193">
        <v>78.021978021978029</v>
      </c>
      <c r="T16" s="159">
        <v>99</v>
      </c>
      <c r="U16" s="159">
        <v>77</v>
      </c>
      <c r="V16" s="193">
        <v>77.777777777777786</v>
      </c>
      <c r="W16" s="159">
        <v>80</v>
      </c>
      <c r="X16" s="159">
        <v>75</v>
      </c>
      <c r="Y16" s="193">
        <v>93.75</v>
      </c>
      <c r="Z16" s="159">
        <v>73</v>
      </c>
      <c r="AA16" s="159">
        <v>71</v>
      </c>
      <c r="AB16" s="193">
        <v>97.260273972602747</v>
      </c>
      <c r="AC16" s="33"/>
      <c r="AD16" s="37"/>
    </row>
    <row r="17" spans="1:30" s="38" customFormat="1" ht="18" customHeight="1">
      <c r="A17" s="131" t="s">
        <v>76</v>
      </c>
      <c r="B17" s="159">
        <v>329</v>
      </c>
      <c r="C17" s="159">
        <v>298</v>
      </c>
      <c r="D17" s="193">
        <v>90.577507598784194</v>
      </c>
      <c r="E17" s="159">
        <v>307</v>
      </c>
      <c r="F17" s="159">
        <v>280</v>
      </c>
      <c r="G17" s="193">
        <v>91.205211726384363</v>
      </c>
      <c r="H17" s="159">
        <v>87</v>
      </c>
      <c r="I17" s="159">
        <v>76</v>
      </c>
      <c r="J17" s="193">
        <v>87.356321839080465</v>
      </c>
      <c r="K17" s="159">
        <v>21</v>
      </c>
      <c r="L17" s="159">
        <v>16</v>
      </c>
      <c r="M17" s="193">
        <v>76.19047619047619</v>
      </c>
      <c r="N17" s="159">
        <v>37</v>
      </c>
      <c r="O17" s="159">
        <v>1</v>
      </c>
      <c r="P17" s="193">
        <v>2.7027027027027026</v>
      </c>
      <c r="Q17" s="159">
        <v>270</v>
      </c>
      <c r="R17" s="159">
        <v>262</v>
      </c>
      <c r="S17" s="193">
        <v>97.037037037037038</v>
      </c>
      <c r="T17" s="159">
        <v>105</v>
      </c>
      <c r="U17" s="159">
        <v>93</v>
      </c>
      <c r="V17" s="193">
        <v>88.571428571428569</v>
      </c>
      <c r="W17" s="159">
        <v>87</v>
      </c>
      <c r="X17" s="159">
        <v>91</v>
      </c>
      <c r="Y17" s="193">
        <v>104.59770114942528</v>
      </c>
      <c r="Z17" s="159">
        <v>76</v>
      </c>
      <c r="AA17" s="159">
        <v>82</v>
      </c>
      <c r="AB17" s="193">
        <v>107.89473684210526</v>
      </c>
      <c r="AC17" s="33"/>
      <c r="AD17" s="37"/>
    </row>
    <row r="18" spans="1:30" s="38" customFormat="1" ht="18" customHeight="1">
      <c r="A18" s="131" t="s">
        <v>77</v>
      </c>
      <c r="B18" s="159">
        <v>330</v>
      </c>
      <c r="C18" s="159">
        <v>502</v>
      </c>
      <c r="D18" s="193">
        <v>152.12121212121212</v>
      </c>
      <c r="E18" s="159">
        <v>288</v>
      </c>
      <c r="F18" s="159">
        <v>465</v>
      </c>
      <c r="G18" s="193">
        <v>161.45833333333331</v>
      </c>
      <c r="H18" s="159">
        <v>95</v>
      </c>
      <c r="I18" s="159">
        <v>186</v>
      </c>
      <c r="J18" s="193">
        <v>195.78947368421055</v>
      </c>
      <c r="K18" s="159">
        <v>21</v>
      </c>
      <c r="L18" s="159">
        <v>47</v>
      </c>
      <c r="M18" s="193">
        <v>223.80952380952382</v>
      </c>
      <c r="N18" s="159">
        <v>8</v>
      </c>
      <c r="O18" s="159">
        <v>24</v>
      </c>
      <c r="P18" s="193">
        <v>300</v>
      </c>
      <c r="Q18" s="159">
        <v>255</v>
      </c>
      <c r="R18" s="159">
        <v>463</v>
      </c>
      <c r="S18" s="193">
        <v>181.56862745098039</v>
      </c>
      <c r="T18" s="159">
        <v>130</v>
      </c>
      <c r="U18" s="159">
        <v>142</v>
      </c>
      <c r="V18" s="193">
        <v>109.23076923076923</v>
      </c>
      <c r="W18" s="159">
        <v>93</v>
      </c>
      <c r="X18" s="159">
        <v>142</v>
      </c>
      <c r="Y18" s="193">
        <v>152.68817204301075</v>
      </c>
      <c r="Z18" s="159">
        <v>83</v>
      </c>
      <c r="AA18" s="159">
        <v>133</v>
      </c>
      <c r="AB18" s="193">
        <v>160.24096385542168</v>
      </c>
      <c r="AC18" s="33"/>
      <c r="AD18" s="37"/>
    </row>
    <row r="19" spans="1:30" s="38" customFormat="1" ht="18" customHeight="1">
      <c r="A19" s="131" t="s">
        <v>78</v>
      </c>
      <c r="B19" s="159">
        <v>536</v>
      </c>
      <c r="C19" s="159">
        <v>584</v>
      </c>
      <c r="D19" s="193">
        <v>108.95522388059702</v>
      </c>
      <c r="E19" s="159">
        <v>493</v>
      </c>
      <c r="F19" s="159">
        <v>525</v>
      </c>
      <c r="G19" s="193">
        <v>106.49087221095334</v>
      </c>
      <c r="H19" s="159">
        <v>71</v>
      </c>
      <c r="I19" s="159">
        <v>58</v>
      </c>
      <c r="J19" s="193">
        <v>81.690140845070431</v>
      </c>
      <c r="K19" s="159">
        <v>25</v>
      </c>
      <c r="L19" s="159">
        <v>18</v>
      </c>
      <c r="M19" s="193">
        <v>72</v>
      </c>
      <c r="N19" s="159">
        <v>5</v>
      </c>
      <c r="O19" s="159">
        <v>1</v>
      </c>
      <c r="P19" s="193">
        <v>20</v>
      </c>
      <c r="Q19" s="159">
        <v>473</v>
      </c>
      <c r="R19" s="159">
        <v>493</v>
      </c>
      <c r="S19" s="193">
        <v>104.22832980972517</v>
      </c>
      <c r="T19" s="159">
        <v>205</v>
      </c>
      <c r="U19" s="159">
        <v>205</v>
      </c>
      <c r="V19" s="193">
        <v>100</v>
      </c>
      <c r="W19" s="159">
        <v>176</v>
      </c>
      <c r="X19" s="159">
        <v>196</v>
      </c>
      <c r="Y19" s="193">
        <v>111.36363636363636</v>
      </c>
      <c r="Z19" s="159">
        <v>160</v>
      </c>
      <c r="AA19" s="159">
        <v>172</v>
      </c>
      <c r="AB19" s="193">
        <v>107.5</v>
      </c>
      <c r="AC19" s="33"/>
      <c r="AD19" s="37"/>
    </row>
    <row r="20" spans="1:30" s="38" customFormat="1" ht="18" customHeight="1">
      <c r="A20" s="131" t="s">
        <v>79</v>
      </c>
      <c r="B20" s="159">
        <v>294</v>
      </c>
      <c r="C20" s="159">
        <v>257</v>
      </c>
      <c r="D20" s="193">
        <v>87.414965986394549</v>
      </c>
      <c r="E20" s="159">
        <v>269</v>
      </c>
      <c r="F20" s="159">
        <v>230</v>
      </c>
      <c r="G20" s="193">
        <v>85.501858736059475</v>
      </c>
      <c r="H20" s="159">
        <v>30</v>
      </c>
      <c r="I20" s="159">
        <v>36</v>
      </c>
      <c r="J20" s="193">
        <v>120</v>
      </c>
      <c r="K20" s="159">
        <v>5</v>
      </c>
      <c r="L20" s="159">
        <v>1</v>
      </c>
      <c r="M20" s="193">
        <v>20</v>
      </c>
      <c r="N20" s="159">
        <v>5</v>
      </c>
      <c r="O20" s="159">
        <v>4</v>
      </c>
      <c r="P20" s="193">
        <v>80</v>
      </c>
      <c r="Q20" s="159">
        <v>255</v>
      </c>
      <c r="R20" s="159">
        <v>223</v>
      </c>
      <c r="S20" s="193">
        <v>87.450980392156865</v>
      </c>
      <c r="T20" s="159">
        <v>116</v>
      </c>
      <c r="U20" s="159">
        <v>86</v>
      </c>
      <c r="V20" s="193">
        <v>74.137931034482762</v>
      </c>
      <c r="W20" s="159">
        <v>93</v>
      </c>
      <c r="X20" s="159">
        <v>85</v>
      </c>
      <c r="Y20" s="193">
        <v>91.397849462365585</v>
      </c>
      <c r="Z20" s="159">
        <v>84</v>
      </c>
      <c r="AA20" s="159">
        <v>73</v>
      </c>
      <c r="AB20" s="193">
        <v>86.904761904761912</v>
      </c>
      <c r="AC20" s="33"/>
      <c r="AD20" s="37"/>
    </row>
    <row r="21" spans="1:30" s="38" customFormat="1" ht="18" customHeight="1">
      <c r="A21" s="131" t="s">
        <v>80</v>
      </c>
      <c r="B21" s="159">
        <v>479</v>
      </c>
      <c r="C21" s="159">
        <v>472</v>
      </c>
      <c r="D21" s="193">
        <v>98.53862212943632</v>
      </c>
      <c r="E21" s="159">
        <v>357</v>
      </c>
      <c r="F21" s="159">
        <v>362</v>
      </c>
      <c r="G21" s="193">
        <v>101.40056022408963</v>
      </c>
      <c r="H21" s="159">
        <v>46</v>
      </c>
      <c r="I21" s="159">
        <v>53</v>
      </c>
      <c r="J21" s="193">
        <v>115.21739130434783</v>
      </c>
      <c r="K21" s="159">
        <v>11</v>
      </c>
      <c r="L21" s="159">
        <v>17</v>
      </c>
      <c r="M21" s="193">
        <v>154.54545454545453</v>
      </c>
      <c r="N21" s="159">
        <v>2</v>
      </c>
      <c r="O21" s="159">
        <v>2</v>
      </c>
      <c r="P21" s="193">
        <v>100</v>
      </c>
      <c r="Q21" s="159">
        <v>331</v>
      </c>
      <c r="R21" s="159">
        <v>349</v>
      </c>
      <c r="S21" s="193">
        <v>105.4380664652568</v>
      </c>
      <c r="T21" s="159">
        <v>249</v>
      </c>
      <c r="U21" s="159">
        <v>119</v>
      </c>
      <c r="V21" s="193">
        <v>47.791164658634536</v>
      </c>
      <c r="W21" s="159">
        <v>140</v>
      </c>
      <c r="X21" s="159">
        <v>119</v>
      </c>
      <c r="Y21" s="193">
        <v>85</v>
      </c>
      <c r="Z21" s="159">
        <v>129</v>
      </c>
      <c r="AA21" s="159">
        <v>113</v>
      </c>
      <c r="AB21" s="193">
        <v>87.596899224806208</v>
      </c>
      <c r="AC21" s="33"/>
      <c r="AD21" s="37"/>
    </row>
    <row r="22" spans="1:30" s="38" customFormat="1" ht="18" customHeight="1">
      <c r="A22" s="131" t="s">
        <v>81</v>
      </c>
      <c r="B22" s="159">
        <v>349</v>
      </c>
      <c r="C22" s="159">
        <v>456</v>
      </c>
      <c r="D22" s="193">
        <v>130.65902578796562</v>
      </c>
      <c r="E22" s="159">
        <v>340</v>
      </c>
      <c r="F22" s="159">
        <v>439</v>
      </c>
      <c r="G22" s="193">
        <v>129.11764705882354</v>
      </c>
      <c r="H22" s="159">
        <v>130</v>
      </c>
      <c r="I22" s="159">
        <v>163</v>
      </c>
      <c r="J22" s="193">
        <v>125.38461538461539</v>
      </c>
      <c r="K22" s="159">
        <v>56</v>
      </c>
      <c r="L22" s="159">
        <v>44</v>
      </c>
      <c r="M22" s="193">
        <v>78.571428571428569</v>
      </c>
      <c r="N22" s="159">
        <v>18</v>
      </c>
      <c r="O22" s="159">
        <v>12</v>
      </c>
      <c r="P22" s="193">
        <v>66.666666666666657</v>
      </c>
      <c r="Q22" s="159">
        <v>333</v>
      </c>
      <c r="R22" s="159">
        <v>419</v>
      </c>
      <c r="S22" s="193">
        <v>125.82582582582582</v>
      </c>
      <c r="T22" s="159">
        <v>117</v>
      </c>
      <c r="U22" s="159">
        <v>173</v>
      </c>
      <c r="V22" s="193">
        <v>147.86324786324786</v>
      </c>
      <c r="W22" s="159">
        <v>111</v>
      </c>
      <c r="X22" s="159">
        <v>167</v>
      </c>
      <c r="Y22" s="193">
        <v>150.45045045045043</v>
      </c>
      <c r="Z22" s="159">
        <v>101</v>
      </c>
      <c r="AA22" s="159">
        <v>153</v>
      </c>
      <c r="AB22" s="193">
        <v>151.48514851485149</v>
      </c>
      <c r="AC22" s="33"/>
      <c r="AD22" s="37"/>
    </row>
    <row r="23" spans="1:30" s="38" customFormat="1" ht="18" customHeight="1">
      <c r="A23" s="131" t="s">
        <v>82</v>
      </c>
      <c r="B23" s="159">
        <v>171</v>
      </c>
      <c r="C23" s="159">
        <v>150</v>
      </c>
      <c r="D23" s="193">
        <v>87.719298245614027</v>
      </c>
      <c r="E23" s="159">
        <v>148</v>
      </c>
      <c r="F23" s="159">
        <v>128</v>
      </c>
      <c r="G23" s="193">
        <v>86.486486486486484</v>
      </c>
      <c r="H23" s="159">
        <v>35</v>
      </c>
      <c r="I23" s="159">
        <v>26</v>
      </c>
      <c r="J23" s="193">
        <v>74.285714285714292</v>
      </c>
      <c r="K23" s="159">
        <v>3</v>
      </c>
      <c r="L23" s="159">
        <v>5</v>
      </c>
      <c r="M23" s="193">
        <v>166.66666666666669</v>
      </c>
      <c r="N23" s="159">
        <v>5</v>
      </c>
      <c r="O23" s="159">
        <v>0</v>
      </c>
      <c r="P23" s="193">
        <v>0</v>
      </c>
      <c r="Q23" s="159">
        <v>127</v>
      </c>
      <c r="R23" s="159">
        <v>116</v>
      </c>
      <c r="S23" s="193">
        <v>91.338582677165363</v>
      </c>
      <c r="T23" s="159">
        <v>68</v>
      </c>
      <c r="U23" s="159">
        <v>48</v>
      </c>
      <c r="V23" s="193">
        <v>70.588235294117652</v>
      </c>
      <c r="W23" s="159">
        <v>46</v>
      </c>
      <c r="X23" s="159">
        <v>48</v>
      </c>
      <c r="Y23" s="193">
        <v>104.34782608695652</v>
      </c>
      <c r="Z23" s="159">
        <v>39</v>
      </c>
      <c r="AA23" s="159">
        <v>40</v>
      </c>
      <c r="AB23" s="193">
        <v>102.56410256410255</v>
      </c>
      <c r="AC23" s="33"/>
      <c r="AD23" s="37"/>
    </row>
    <row r="24" spans="1:30" s="38" customFormat="1" ht="18" customHeight="1">
      <c r="A24" s="131" t="s">
        <v>83</v>
      </c>
      <c r="B24" s="159">
        <v>263</v>
      </c>
      <c r="C24" s="159">
        <v>259</v>
      </c>
      <c r="D24" s="193">
        <v>98.479087452471475</v>
      </c>
      <c r="E24" s="159">
        <v>247</v>
      </c>
      <c r="F24" s="159">
        <v>239</v>
      </c>
      <c r="G24" s="193">
        <v>96.761133603238875</v>
      </c>
      <c r="H24" s="159">
        <v>49</v>
      </c>
      <c r="I24" s="159">
        <v>48</v>
      </c>
      <c r="J24" s="193">
        <v>97.959183673469383</v>
      </c>
      <c r="K24" s="159">
        <v>4</v>
      </c>
      <c r="L24" s="159">
        <v>8</v>
      </c>
      <c r="M24" s="193">
        <v>200</v>
      </c>
      <c r="N24" s="159">
        <v>14</v>
      </c>
      <c r="O24" s="159">
        <v>3</v>
      </c>
      <c r="P24" s="193">
        <v>21.428571428571427</v>
      </c>
      <c r="Q24" s="159">
        <v>244</v>
      </c>
      <c r="R24" s="159">
        <v>233</v>
      </c>
      <c r="S24" s="193">
        <v>95.491803278688522</v>
      </c>
      <c r="T24" s="159">
        <v>99</v>
      </c>
      <c r="U24" s="159">
        <v>80</v>
      </c>
      <c r="V24" s="193">
        <v>80.808080808080803</v>
      </c>
      <c r="W24" s="159">
        <v>86</v>
      </c>
      <c r="X24" s="159">
        <v>78</v>
      </c>
      <c r="Y24" s="193">
        <v>90.697674418604649</v>
      </c>
      <c r="Z24" s="159">
        <v>77</v>
      </c>
      <c r="AA24" s="159">
        <v>72</v>
      </c>
      <c r="AB24" s="193">
        <v>93.506493506493499</v>
      </c>
      <c r="AC24" s="33"/>
      <c r="AD24" s="37"/>
    </row>
    <row r="25" spans="1:30" s="38" customFormat="1" ht="18" customHeight="1">
      <c r="A25" s="131" t="s">
        <v>84</v>
      </c>
      <c r="B25" s="159">
        <v>655</v>
      </c>
      <c r="C25" s="159">
        <v>695</v>
      </c>
      <c r="D25" s="193">
        <v>106.10687022900764</v>
      </c>
      <c r="E25" s="159">
        <v>482</v>
      </c>
      <c r="F25" s="159">
        <v>552</v>
      </c>
      <c r="G25" s="193">
        <v>114.52282157676348</v>
      </c>
      <c r="H25" s="159">
        <v>198</v>
      </c>
      <c r="I25" s="159">
        <v>226</v>
      </c>
      <c r="J25" s="193">
        <v>114.14141414141415</v>
      </c>
      <c r="K25" s="159">
        <v>40</v>
      </c>
      <c r="L25" s="159">
        <v>46</v>
      </c>
      <c r="M25" s="193">
        <v>114.99999999999999</v>
      </c>
      <c r="N25" s="159">
        <v>79</v>
      </c>
      <c r="O25" s="159">
        <v>85</v>
      </c>
      <c r="P25" s="193">
        <v>107.59493670886076</v>
      </c>
      <c r="Q25" s="159">
        <v>413</v>
      </c>
      <c r="R25" s="159">
        <v>467</v>
      </c>
      <c r="S25" s="193">
        <v>113.07506053268766</v>
      </c>
      <c r="T25" s="159">
        <v>275</v>
      </c>
      <c r="U25" s="159">
        <v>135</v>
      </c>
      <c r="V25" s="193">
        <v>49.090909090909093</v>
      </c>
      <c r="W25" s="159">
        <v>134</v>
      </c>
      <c r="X25" s="159">
        <v>132</v>
      </c>
      <c r="Y25" s="193">
        <v>98.507462686567166</v>
      </c>
      <c r="Z25" s="159">
        <v>117</v>
      </c>
      <c r="AA25" s="159">
        <v>121</v>
      </c>
      <c r="AB25" s="193">
        <v>103.41880341880344</v>
      </c>
      <c r="AC25" s="33"/>
      <c r="AD25" s="37"/>
    </row>
    <row r="26" spans="1:30" s="38" customFormat="1" ht="18" customHeight="1">
      <c r="A26" s="131" t="s">
        <v>85</v>
      </c>
      <c r="B26" s="159">
        <v>268</v>
      </c>
      <c r="C26" s="159">
        <v>240</v>
      </c>
      <c r="D26" s="193">
        <v>89.552238805970148</v>
      </c>
      <c r="E26" s="159">
        <v>216</v>
      </c>
      <c r="F26" s="159">
        <v>188</v>
      </c>
      <c r="G26" s="193">
        <v>87.037037037037038</v>
      </c>
      <c r="H26" s="159">
        <v>37</v>
      </c>
      <c r="I26" s="159">
        <v>29</v>
      </c>
      <c r="J26" s="193">
        <v>78.378378378378372</v>
      </c>
      <c r="K26" s="159">
        <v>16</v>
      </c>
      <c r="L26" s="159">
        <v>10</v>
      </c>
      <c r="M26" s="193">
        <v>62.5</v>
      </c>
      <c r="N26" s="159">
        <v>21</v>
      </c>
      <c r="O26" s="159">
        <v>4</v>
      </c>
      <c r="P26" s="193">
        <v>19.047619047619047</v>
      </c>
      <c r="Q26" s="159">
        <v>185</v>
      </c>
      <c r="R26" s="159">
        <v>170</v>
      </c>
      <c r="S26" s="193">
        <v>91.891891891891902</v>
      </c>
      <c r="T26" s="159">
        <v>110</v>
      </c>
      <c r="U26" s="159">
        <v>60</v>
      </c>
      <c r="V26" s="193">
        <v>54.54545454545454</v>
      </c>
      <c r="W26" s="159">
        <v>59</v>
      </c>
      <c r="X26" s="159">
        <v>57</v>
      </c>
      <c r="Y26" s="193">
        <v>96.610169491525426</v>
      </c>
      <c r="Z26" s="159">
        <v>53</v>
      </c>
      <c r="AA26" s="159">
        <v>54</v>
      </c>
      <c r="AB26" s="193">
        <v>101.88679245283019</v>
      </c>
      <c r="AC26" s="33"/>
      <c r="AD26" s="37"/>
    </row>
    <row r="27" spans="1:30" s="38" customFormat="1" ht="18" customHeight="1">
      <c r="A27" s="131" t="s">
        <v>86</v>
      </c>
      <c r="B27" s="159">
        <v>560</v>
      </c>
      <c r="C27" s="159">
        <v>549</v>
      </c>
      <c r="D27" s="193">
        <v>98.035714285714278</v>
      </c>
      <c r="E27" s="159">
        <v>461</v>
      </c>
      <c r="F27" s="159">
        <v>464</v>
      </c>
      <c r="G27" s="193">
        <v>100.65075921908895</v>
      </c>
      <c r="H27" s="159">
        <v>176</v>
      </c>
      <c r="I27" s="159">
        <v>179</v>
      </c>
      <c r="J27" s="193">
        <v>101.70454545454545</v>
      </c>
      <c r="K27" s="159">
        <v>66</v>
      </c>
      <c r="L27" s="159">
        <v>56</v>
      </c>
      <c r="M27" s="193">
        <v>84.848484848484844</v>
      </c>
      <c r="N27" s="159">
        <v>27</v>
      </c>
      <c r="O27" s="159">
        <v>36</v>
      </c>
      <c r="P27" s="193">
        <v>133.33333333333331</v>
      </c>
      <c r="Q27" s="159">
        <v>440</v>
      </c>
      <c r="R27" s="159">
        <v>456</v>
      </c>
      <c r="S27" s="193">
        <v>103.63636363636364</v>
      </c>
      <c r="T27" s="159">
        <v>220</v>
      </c>
      <c r="U27" s="159">
        <v>118</v>
      </c>
      <c r="V27" s="193">
        <v>53.63636363636364</v>
      </c>
      <c r="W27" s="159">
        <v>133</v>
      </c>
      <c r="X27" s="159">
        <v>116</v>
      </c>
      <c r="Y27" s="193">
        <v>87.218045112781951</v>
      </c>
      <c r="Z27" s="159">
        <v>129</v>
      </c>
      <c r="AA27" s="159">
        <v>114</v>
      </c>
      <c r="AB27" s="193">
        <v>88.372093023255815</v>
      </c>
      <c r="AC27" s="33"/>
      <c r="AD27" s="37"/>
    </row>
    <row r="28" spans="1:30" s="38" customFormat="1" ht="18" customHeight="1">
      <c r="A28" s="131" t="s">
        <v>87</v>
      </c>
      <c r="B28" s="159">
        <v>575</v>
      </c>
      <c r="C28" s="159">
        <v>488</v>
      </c>
      <c r="D28" s="193">
        <v>84.869565217391312</v>
      </c>
      <c r="E28" s="159">
        <v>537</v>
      </c>
      <c r="F28" s="159">
        <v>464</v>
      </c>
      <c r="G28" s="193">
        <v>86.405959031657346</v>
      </c>
      <c r="H28" s="159">
        <v>156</v>
      </c>
      <c r="I28" s="159">
        <v>112</v>
      </c>
      <c r="J28" s="193">
        <v>71.794871794871796</v>
      </c>
      <c r="K28" s="159">
        <v>40</v>
      </c>
      <c r="L28" s="159">
        <v>28</v>
      </c>
      <c r="M28" s="193">
        <v>70</v>
      </c>
      <c r="N28" s="159">
        <v>44</v>
      </c>
      <c r="O28" s="159">
        <v>4</v>
      </c>
      <c r="P28" s="193">
        <v>9.0909090909090917</v>
      </c>
      <c r="Q28" s="159">
        <v>524</v>
      </c>
      <c r="R28" s="159">
        <v>450</v>
      </c>
      <c r="S28" s="193">
        <v>85.877862595419856</v>
      </c>
      <c r="T28" s="159">
        <v>196</v>
      </c>
      <c r="U28" s="159">
        <v>130</v>
      </c>
      <c r="V28" s="193">
        <v>66.326530612244895</v>
      </c>
      <c r="W28" s="159">
        <v>172</v>
      </c>
      <c r="X28" s="159">
        <v>129</v>
      </c>
      <c r="Y28" s="193">
        <v>75</v>
      </c>
      <c r="Z28" s="159">
        <v>161</v>
      </c>
      <c r="AA28" s="159">
        <v>121</v>
      </c>
      <c r="AB28" s="193">
        <v>75.155279503105589</v>
      </c>
      <c r="AC28" s="33"/>
      <c r="AD28" s="37"/>
    </row>
    <row r="29" spans="1:30" s="38" customFormat="1" ht="18" customHeight="1">
      <c r="A29" s="131" t="s">
        <v>88</v>
      </c>
      <c r="B29" s="159">
        <v>717</v>
      </c>
      <c r="C29" s="159">
        <v>641</v>
      </c>
      <c r="D29" s="193">
        <v>89.400278940027889</v>
      </c>
      <c r="E29" s="159">
        <v>629</v>
      </c>
      <c r="F29" s="159">
        <v>569</v>
      </c>
      <c r="G29" s="193">
        <v>90.461049284578692</v>
      </c>
      <c r="H29" s="159">
        <v>159</v>
      </c>
      <c r="I29" s="159">
        <v>160</v>
      </c>
      <c r="J29" s="193">
        <v>100.62893081761007</v>
      </c>
      <c r="K29" s="159">
        <v>20</v>
      </c>
      <c r="L29" s="159">
        <v>71</v>
      </c>
      <c r="M29" s="193">
        <v>355</v>
      </c>
      <c r="N29" s="159">
        <v>13</v>
      </c>
      <c r="O29" s="159">
        <v>34</v>
      </c>
      <c r="P29" s="193">
        <v>261.53846153846155</v>
      </c>
      <c r="Q29" s="159">
        <v>568</v>
      </c>
      <c r="R29" s="159">
        <v>481</v>
      </c>
      <c r="S29" s="193">
        <v>84.683098591549296</v>
      </c>
      <c r="T29" s="159">
        <v>277</v>
      </c>
      <c r="U29" s="159">
        <v>137</v>
      </c>
      <c r="V29" s="193">
        <v>49.458483754512635</v>
      </c>
      <c r="W29" s="159">
        <v>199</v>
      </c>
      <c r="X29" s="159">
        <v>124</v>
      </c>
      <c r="Y29" s="193">
        <v>62.311557788944725</v>
      </c>
      <c r="Z29" s="159">
        <v>180</v>
      </c>
      <c r="AA29" s="159">
        <v>110</v>
      </c>
      <c r="AB29" s="193">
        <v>61.111111111111114</v>
      </c>
      <c r="AC29" s="33"/>
      <c r="AD29" s="37"/>
    </row>
    <row r="30" spans="1:30" s="38" customFormat="1" ht="18" customHeight="1">
      <c r="A30" s="131" t="s">
        <v>89</v>
      </c>
      <c r="B30" s="159">
        <v>790</v>
      </c>
      <c r="C30" s="159">
        <v>834</v>
      </c>
      <c r="D30" s="193">
        <v>105.56962025316456</v>
      </c>
      <c r="E30" s="159">
        <v>565</v>
      </c>
      <c r="F30" s="159">
        <v>641</v>
      </c>
      <c r="G30" s="193">
        <v>113.45132743362831</v>
      </c>
      <c r="H30" s="159">
        <v>232</v>
      </c>
      <c r="I30" s="159">
        <v>244</v>
      </c>
      <c r="J30" s="193">
        <v>105.17241379310344</v>
      </c>
      <c r="K30" s="159">
        <v>14</v>
      </c>
      <c r="L30" s="159">
        <v>32</v>
      </c>
      <c r="M30" s="193">
        <v>228.57142857142856</v>
      </c>
      <c r="N30" s="159">
        <v>2</v>
      </c>
      <c r="O30" s="159">
        <v>1</v>
      </c>
      <c r="P30" s="193">
        <v>50</v>
      </c>
      <c r="Q30" s="159">
        <v>536</v>
      </c>
      <c r="R30" s="159">
        <v>562</v>
      </c>
      <c r="S30" s="193">
        <v>104.85074626865671</v>
      </c>
      <c r="T30" s="159">
        <v>380</v>
      </c>
      <c r="U30" s="159">
        <v>164</v>
      </c>
      <c r="V30" s="193">
        <v>43.15789473684211</v>
      </c>
      <c r="W30" s="159">
        <v>212</v>
      </c>
      <c r="X30" s="159">
        <v>164</v>
      </c>
      <c r="Y30" s="193">
        <v>77.358490566037744</v>
      </c>
      <c r="Z30" s="159">
        <v>193</v>
      </c>
      <c r="AA30" s="159">
        <v>149</v>
      </c>
      <c r="AB30" s="193">
        <v>77.202072538860094</v>
      </c>
      <c r="AC30" s="33"/>
      <c r="AD30" s="37"/>
    </row>
    <row r="31" spans="1:30" s="38" customFormat="1" ht="18" customHeight="1">
      <c r="A31" s="131" t="s">
        <v>90</v>
      </c>
      <c r="B31" s="159">
        <v>212</v>
      </c>
      <c r="C31" s="159">
        <v>134</v>
      </c>
      <c r="D31" s="193">
        <v>63.20754716981132</v>
      </c>
      <c r="E31" s="159">
        <v>208</v>
      </c>
      <c r="F31" s="159">
        <v>129</v>
      </c>
      <c r="G31" s="193">
        <v>62.019230769230774</v>
      </c>
      <c r="H31" s="159">
        <v>16</v>
      </c>
      <c r="I31" s="159">
        <v>24</v>
      </c>
      <c r="J31" s="193">
        <v>150</v>
      </c>
      <c r="K31" s="159">
        <v>0</v>
      </c>
      <c r="L31" s="159">
        <v>4</v>
      </c>
      <c r="M31" s="193">
        <v>0</v>
      </c>
      <c r="N31" s="159">
        <v>0</v>
      </c>
      <c r="O31" s="159">
        <v>4</v>
      </c>
      <c r="P31" s="193">
        <v>0</v>
      </c>
      <c r="Q31" s="159">
        <v>203</v>
      </c>
      <c r="R31" s="159">
        <v>125</v>
      </c>
      <c r="S31" s="193">
        <v>61.576354679802961</v>
      </c>
      <c r="T31" s="159">
        <v>52</v>
      </c>
      <c r="U31" s="159">
        <v>52</v>
      </c>
      <c r="V31" s="193">
        <v>100</v>
      </c>
      <c r="W31" s="159">
        <v>48</v>
      </c>
      <c r="X31" s="159">
        <v>50</v>
      </c>
      <c r="Y31" s="193">
        <v>104.16666666666667</v>
      </c>
      <c r="Z31" s="159">
        <v>46</v>
      </c>
      <c r="AA31" s="159">
        <v>49</v>
      </c>
      <c r="AB31" s="193">
        <v>106.5217391304348</v>
      </c>
      <c r="AC31" s="33"/>
      <c r="AD31" s="37"/>
    </row>
    <row r="32" spans="1:30" s="38" customFormat="1" ht="18" customHeight="1">
      <c r="A32" s="131" t="s">
        <v>91</v>
      </c>
      <c r="B32" s="159">
        <v>245</v>
      </c>
      <c r="C32" s="159">
        <v>223</v>
      </c>
      <c r="D32" s="193">
        <v>91.020408163265316</v>
      </c>
      <c r="E32" s="159">
        <v>185</v>
      </c>
      <c r="F32" s="159">
        <v>169</v>
      </c>
      <c r="G32" s="193">
        <v>91.351351351351354</v>
      </c>
      <c r="H32" s="159">
        <v>41</v>
      </c>
      <c r="I32" s="159">
        <v>29</v>
      </c>
      <c r="J32" s="193">
        <v>70.731707317073173</v>
      </c>
      <c r="K32" s="159">
        <v>11</v>
      </c>
      <c r="L32" s="159">
        <v>15</v>
      </c>
      <c r="M32" s="193">
        <v>136.36363636363635</v>
      </c>
      <c r="N32" s="159">
        <v>30</v>
      </c>
      <c r="O32" s="159">
        <v>19</v>
      </c>
      <c r="P32" s="193">
        <v>63.333333333333329</v>
      </c>
      <c r="Q32" s="159">
        <v>175</v>
      </c>
      <c r="R32" s="159">
        <v>164</v>
      </c>
      <c r="S32" s="193">
        <v>93.714285714285722</v>
      </c>
      <c r="T32" s="159">
        <v>125</v>
      </c>
      <c r="U32" s="159">
        <v>51</v>
      </c>
      <c r="V32" s="193">
        <v>40.799999999999997</v>
      </c>
      <c r="W32" s="159">
        <v>70</v>
      </c>
      <c r="X32" s="159">
        <v>51</v>
      </c>
      <c r="Y32" s="193">
        <v>72.857142857142847</v>
      </c>
      <c r="Z32" s="159">
        <v>65</v>
      </c>
      <c r="AA32" s="159">
        <v>46</v>
      </c>
      <c r="AB32" s="193">
        <v>70.769230769230774</v>
      </c>
      <c r="AC32" s="33"/>
      <c r="AD32" s="37"/>
    </row>
    <row r="33" spans="1:28">
      <c r="A33" s="131" t="s">
        <v>92</v>
      </c>
      <c r="B33" s="159">
        <v>462</v>
      </c>
      <c r="C33" s="159">
        <v>398</v>
      </c>
      <c r="D33" s="193">
        <v>86.147186147186147</v>
      </c>
      <c r="E33" s="159">
        <v>431</v>
      </c>
      <c r="F33" s="159">
        <v>381</v>
      </c>
      <c r="G33" s="193">
        <v>88.399071925754058</v>
      </c>
      <c r="H33" s="159">
        <v>145</v>
      </c>
      <c r="I33" s="159">
        <v>136</v>
      </c>
      <c r="J33" s="193">
        <v>93.793103448275858</v>
      </c>
      <c r="K33" s="159">
        <v>41</v>
      </c>
      <c r="L33" s="159">
        <v>41</v>
      </c>
      <c r="M33" s="193">
        <v>100</v>
      </c>
      <c r="N33" s="159">
        <v>47</v>
      </c>
      <c r="O33" s="159">
        <v>26</v>
      </c>
      <c r="P33" s="193">
        <v>55.319148936170215</v>
      </c>
      <c r="Q33" s="159">
        <v>421</v>
      </c>
      <c r="R33" s="159">
        <v>360</v>
      </c>
      <c r="S33" s="193">
        <v>85.510688836104507</v>
      </c>
      <c r="T33" s="159">
        <v>125</v>
      </c>
      <c r="U33" s="159">
        <v>83</v>
      </c>
      <c r="V33" s="193">
        <v>66.400000000000006</v>
      </c>
      <c r="W33" s="159">
        <v>106</v>
      </c>
      <c r="X33" s="159">
        <v>83</v>
      </c>
      <c r="Y33" s="193">
        <v>78.301886792452834</v>
      </c>
      <c r="Z33" s="159">
        <v>99</v>
      </c>
      <c r="AA33" s="159">
        <v>80</v>
      </c>
      <c r="AB33" s="193">
        <v>80.808080808080803</v>
      </c>
    </row>
    <row r="34" spans="1:28">
      <c r="A34" s="131" t="s">
        <v>93</v>
      </c>
      <c r="B34" s="159">
        <v>305</v>
      </c>
      <c r="C34" s="159">
        <v>260</v>
      </c>
      <c r="D34" s="193">
        <v>85.245901639344254</v>
      </c>
      <c r="E34" s="159">
        <v>298</v>
      </c>
      <c r="F34" s="159">
        <v>259</v>
      </c>
      <c r="G34" s="193">
        <v>86.912751677852356</v>
      </c>
      <c r="H34" s="159">
        <v>73</v>
      </c>
      <c r="I34" s="159">
        <v>65</v>
      </c>
      <c r="J34" s="193">
        <v>89.041095890410958</v>
      </c>
      <c r="K34" s="159">
        <v>27</v>
      </c>
      <c r="L34" s="159">
        <v>19</v>
      </c>
      <c r="M34" s="193">
        <v>70.370370370370367</v>
      </c>
      <c r="N34" s="159">
        <v>10</v>
      </c>
      <c r="O34" s="159">
        <v>1</v>
      </c>
      <c r="P34" s="193">
        <v>10</v>
      </c>
      <c r="Q34" s="159">
        <v>277</v>
      </c>
      <c r="R34" s="159">
        <v>245</v>
      </c>
      <c r="S34" s="193">
        <v>88.447653429602894</v>
      </c>
      <c r="T34" s="159">
        <v>90</v>
      </c>
      <c r="U34" s="159">
        <v>85</v>
      </c>
      <c r="V34" s="193">
        <v>94.444444444444443</v>
      </c>
      <c r="W34" s="159">
        <v>87</v>
      </c>
      <c r="X34" s="159">
        <v>85</v>
      </c>
      <c r="Y34" s="193">
        <v>97.701149425287355</v>
      </c>
      <c r="Z34" s="159">
        <v>83</v>
      </c>
      <c r="AA34" s="159">
        <v>80</v>
      </c>
      <c r="AB34" s="193">
        <v>96.385542168674704</v>
      </c>
    </row>
    <row r="35" spans="1:28">
      <c r="A35" s="131" t="s">
        <v>94</v>
      </c>
      <c r="B35" s="159">
        <v>382</v>
      </c>
      <c r="C35" s="159">
        <v>358</v>
      </c>
      <c r="D35" s="193">
        <v>93.717277486911001</v>
      </c>
      <c r="E35" s="159">
        <v>376</v>
      </c>
      <c r="F35" s="159">
        <v>351</v>
      </c>
      <c r="G35" s="193">
        <v>93.351063829787222</v>
      </c>
      <c r="H35" s="159">
        <v>74</v>
      </c>
      <c r="I35" s="159">
        <v>90</v>
      </c>
      <c r="J35" s="193">
        <v>121.62162162162163</v>
      </c>
      <c r="K35" s="159">
        <v>25</v>
      </c>
      <c r="L35" s="159">
        <v>23</v>
      </c>
      <c r="M35" s="193">
        <v>92</v>
      </c>
      <c r="N35" s="159">
        <v>18</v>
      </c>
      <c r="O35" s="159">
        <v>17</v>
      </c>
      <c r="P35" s="193">
        <v>94.444444444444443</v>
      </c>
      <c r="Q35" s="159">
        <v>346</v>
      </c>
      <c r="R35" s="159">
        <v>337</v>
      </c>
      <c r="S35" s="193">
        <v>97.398843930635834</v>
      </c>
      <c r="T35" s="159">
        <v>101</v>
      </c>
      <c r="U35" s="159">
        <v>96</v>
      </c>
      <c r="V35" s="193">
        <v>95.049504950495049</v>
      </c>
      <c r="W35" s="159">
        <v>100</v>
      </c>
      <c r="X35" s="159">
        <v>96</v>
      </c>
      <c r="Y35" s="193">
        <v>96</v>
      </c>
      <c r="Z35" s="159">
        <v>89</v>
      </c>
      <c r="AA35" s="159">
        <v>81</v>
      </c>
      <c r="AB35" s="193">
        <v>91.011235955056179</v>
      </c>
    </row>
    <row r="36" spans="1:28">
      <c r="A36" s="131" t="s">
        <v>95</v>
      </c>
      <c r="B36" s="159">
        <v>3478</v>
      </c>
      <c r="C36" s="159">
        <v>3526</v>
      </c>
      <c r="D36" s="193">
        <v>101.38010350776308</v>
      </c>
      <c r="E36" s="159">
        <v>2007</v>
      </c>
      <c r="F36" s="159">
        <v>1927</v>
      </c>
      <c r="G36" s="193">
        <v>96.013951170901848</v>
      </c>
      <c r="H36" s="159">
        <v>409</v>
      </c>
      <c r="I36" s="159">
        <v>409</v>
      </c>
      <c r="J36" s="193">
        <v>100</v>
      </c>
      <c r="K36" s="159">
        <v>41</v>
      </c>
      <c r="L36" s="159">
        <v>59</v>
      </c>
      <c r="M36" s="193">
        <v>143.90243902439025</v>
      </c>
      <c r="N36" s="159">
        <v>24</v>
      </c>
      <c r="O36" s="159">
        <v>6</v>
      </c>
      <c r="P36" s="193">
        <v>25</v>
      </c>
      <c r="Q36" s="159">
        <v>1833</v>
      </c>
      <c r="R36" s="159">
        <v>1779</v>
      </c>
      <c r="S36" s="193">
        <v>97.054009819967263</v>
      </c>
      <c r="T36" s="159">
        <v>2054</v>
      </c>
      <c r="U36" s="159">
        <v>488</v>
      </c>
      <c r="V36" s="193">
        <v>23.758519961051608</v>
      </c>
      <c r="W36" s="159">
        <v>698</v>
      </c>
      <c r="X36" s="159">
        <v>407</v>
      </c>
      <c r="Y36" s="193">
        <v>58.309455587392542</v>
      </c>
      <c r="Z36" s="159">
        <v>592</v>
      </c>
      <c r="AA36" s="159">
        <v>328</v>
      </c>
      <c r="AB36" s="193">
        <v>55.405405405405403</v>
      </c>
    </row>
    <row r="37" spans="1:28">
      <c r="K37" s="41"/>
      <c r="L37" s="41"/>
      <c r="M37" s="41"/>
      <c r="N37" s="160"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8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8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8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8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8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8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8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8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8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8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8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1:25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1:25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1:25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1:25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1:25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1:25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1:25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1:25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1:25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1:25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1:25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1:25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1:25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1:25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1:25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1:25"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1:25"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1:25"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1:25"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1:25"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1:25"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1:25"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1:25"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1:25"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1:25"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1:25"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1:25"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1:25"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1:25"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1:25"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1:25"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1:25"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1:25"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1:25"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1:25"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1:25"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1:25"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1:25"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1:25"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1:25"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3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7"/>
  <sheetViews>
    <sheetView view="pageBreakPreview" topLeftCell="A4" zoomScale="80" zoomScaleNormal="70" zoomScaleSheetLayoutView="80" workbookViewId="0">
      <selection activeCell="B20" sqref="B20"/>
    </sheetView>
  </sheetViews>
  <sheetFormatPr defaultColWidth="8" defaultRowHeight="13.2"/>
  <cols>
    <col min="1" max="1" width="60.88671875" style="3" customWidth="1"/>
    <col min="2" max="2" width="14.33203125" style="3" customWidth="1"/>
    <col min="3" max="3" width="16.332031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>
      <c r="A1" s="275" t="s">
        <v>50</v>
      </c>
      <c r="B1" s="275"/>
      <c r="C1" s="275"/>
      <c r="D1" s="275"/>
      <c r="E1" s="275"/>
    </row>
    <row r="2" spans="1:11" s="4" customFormat="1" ht="23.25" customHeight="1">
      <c r="A2" s="280" t="s">
        <v>0</v>
      </c>
      <c r="B2" s="276" t="s">
        <v>116</v>
      </c>
      <c r="C2" s="276" t="s">
        <v>117</v>
      </c>
      <c r="D2" s="278" t="s">
        <v>2</v>
      </c>
      <c r="E2" s="279"/>
    </row>
    <row r="3" spans="1:11" s="4" customFormat="1" ht="42" customHeight="1">
      <c r="A3" s="281"/>
      <c r="B3" s="277"/>
      <c r="C3" s="277"/>
      <c r="D3" s="5" t="s">
        <v>3</v>
      </c>
      <c r="E3" s="6" t="s">
        <v>4</v>
      </c>
    </row>
    <row r="4" spans="1:11" s="9" customFormat="1" ht="15.75" customHeight="1">
      <c r="A4" s="7" t="s">
        <v>9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">
        <v>10</v>
      </c>
      <c r="B5" s="157">
        <v>2648</v>
      </c>
      <c r="C5" s="157">
        <v>2973</v>
      </c>
      <c r="D5" s="208">
        <v>112.27341389728096</v>
      </c>
      <c r="E5" s="197">
        <v>325</v>
      </c>
      <c r="K5" s="11"/>
    </row>
    <row r="6" spans="1:11" s="4" customFormat="1" ht="31.5" customHeight="1">
      <c r="A6" s="10" t="s">
        <v>11</v>
      </c>
      <c r="B6" s="157">
        <v>2529</v>
      </c>
      <c r="C6" s="157">
        <v>2832</v>
      </c>
      <c r="D6" s="208">
        <v>111.98102016607353</v>
      </c>
      <c r="E6" s="197">
        <v>303</v>
      </c>
      <c r="K6" s="11"/>
    </row>
    <row r="7" spans="1:11" s="4" customFormat="1" ht="54.75" customHeight="1">
      <c r="A7" s="12" t="s">
        <v>5</v>
      </c>
      <c r="B7" s="157">
        <v>547</v>
      </c>
      <c r="C7" s="157">
        <v>653</v>
      </c>
      <c r="D7" s="208">
        <v>119.3784277879342</v>
      </c>
      <c r="E7" s="197">
        <v>106</v>
      </c>
      <c r="K7" s="11"/>
    </row>
    <row r="8" spans="1:11" s="4" customFormat="1" ht="35.25" customHeight="1">
      <c r="A8" s="13" t="s">
        <v>12</v>
      </c>
      <c r="B8" s="157">
        <v>117</v>
      </c>
      <c r="C8" s="157">
        <v>155</v>
      </c>
      <c r="D8" s="208">
        <v>132.47863247863248</v>
      </c>
      <c r="E8" s="197">
        <v>38</v>
      </c>
      <c r="K8" s="11"/>
    </row>
    <row r="9" spans="1:11" s="4" customFormat="1" ht="45.75" customHeight="1">
      <c r="A9" s="13" t="s">
        <v>13</v>
      </c>
      <c r="B9" s="157">
        <v>103</v>
      </c>
      <c r="C9" s="157">
        <v>44</v>
      </c>
      <c r="D9" s="208">
        <v>42.718446601941743</v>
      </c>
      <c r="E9" s="197">
        <v>-59</v>
      </c>
      <c r="K9" s="11"/>
    </row>
    <row r="10" spans="1:11" s="4" customFormat="1" ht="55.5" customHeight="1">
      <c r="A10" s="13" t="s">
        <v>14</v>
      </c>
      <c r="B10" s="157">
        <v>2396</v>
      </c>
      <c r="C10" s="157">
        <v>2687</v>
      </c>
      <c r="D10" s="208">
        <v>112.14524207011686</v>
      </c>
      <c r="E10" s="197">
        <v>291</v>
      </c>
      <c r="K10" s="11"/>
    </row>
    <row r="11" spans="1:11" s="4" customFormat="1" ht="12.75" customHeight="1">
      <c r="A11" s="282" t="s">
        <v>15</v>
      </c>
      <c r="B11" s="283"/>
      <c r="C11" s="283"/>
      <c r="D11" s="283"/>
      <c r="E11" s="283"/>
      <c r="K11" s="11"/>
    </row>
    <row r="12" spans="1:11" s="4" customFormat="1" ht="15" customHeight="1">
      <c r="A12" s="284"/>
      <c r="B12" s="285"/>
      <c r="C12" s="285"/>
      <c r="D12" s="285"/>
      <c r="E12" s="285"/>
      <c r="K12" s="11"/>
    </row>
    <row r="13" spans="1:11" s="4" customFormat="1" ht="20.25" customHeight="1">
      <c r="A13" s="280" t="s">
        <v>0</v>
      </c>
      <c r="B13" s="286" t="s">
        <v>120</v>
      </c>
      <c r="C13" s="286" t="s">
        <v>119</v>
      </c>
      <c r="D13" s="278" t="s">
        <v>2</v>
      </c>
      <c r="E13" s="279"/>
      <c r="K13" s="11"/>
    </row>
    <row r="14" spans="1:11" ht="35.25" customHeight="1">
      <c r="A14" s="281"/>
      <c r="B14" s="286"/>
      <c r="C14" s="286"/>
      <c r="D14" s="5" t="s">
        <v>3</v>
      </c>
      <c r="E14" s="6" t="s">
        <v>7</v>
      </c>
      <c r="K14" s="11"/>
    </row>
    <row r="15" spans="1:11" ht="24" customHeight="1">
      <c r="A15" s="10" t="s">
        <v>10</v>
      </c>
      <c r="B15" s="207">
        <v>1046</v>
      </c>
      <c r="C15" s="156">
        <v>902</v>
      </c>
      <c r="D15" s="209">
        <v>86.233269598470358</v>
      </c>
      <c r="E15" s="191">
        <v>-144</v>
      </c>
      <c r="K15" s="11"/>
    </row>
    <row r="16" spans="1:11" ht="25.5" customHeight="1">
      <c r="A16" s="1" t="s">
        <v>11</v>
      </c>
      <c r="B16" s="207">
        <v>946</v>
      </c>
      <c r="C16" s="156">
        <v>886</v>
      </c>
      <c r="D16" s="209">
        <v>93.657505285412256</v>
      </c>
      <c r="E16" s="191">
        <v>-60</v>
      </c>
      <c r="K16" s="11"/>
    </row>
    <row r="17" spans="1:11" ht="33.75" customHeight="1">
      <c r="A17" s="1" t="s">
        <v>6</v>
      </c>
      <c r="B17" s="207">
        <v>865</v>
      </c>
      <c r="C17" s="156">
        <v>837</v>
      </c>
      <c r="D17" s="209">
        <v>96.763005780346816</v>
      </c>
      <c r="E17" s="191">
        <v>-28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D88"/>
  <sheetViews>
    <sheetView view="pageBreakPreview" zoomScale="90" zoomScaleNormal="90" zoomScaleSheetLayoutView="90" workbookViewId="0">
      <selection activeCell="L13" sqref="L13"/>
    </sheetView>
  </sheetViews>
  <sheetFormatPr defaultColWidth="9.109375" defaultRowHeight="13.8"/>
  <cols>
    <col min="1" max="1" width="18.33203125" style="40" customWidth="1"/>
    <col min="2" max="2" width="9.88671875" style="40" customWidth="1"/>
    <col min="3" max="3" width="9.5546875" style="40" customWidth="1"/>
    <col min="4" max="4" width="8.6640625" style="40" customWidth="1"/>
    <col min="5" max="5" width="9.5546875" style="40" customWidth="1"/>
    <col min="6" max="9" width="8.6640625" style="40" customWidth="1"/>
    <col min="10" max="10" width="12.6640625" style="40" customWidth="1"/>
    <col min="11" max="12" width="8.6640625" style="40" customWidth="1"/>
    <col min="13" max="13" width="9" style="40" customWidth="1"/>
    <col min="14" max="15" width="9.44140625" style="40" customWidth="1"/>
    <col min="16" max="16" width="10" style="40" customWidth="1"/>
    <col min="17" max="18" width="9.44140625" style="40" customWidth="1"/>
    <col min="19" max="19" width="9.109375" style="40" customWidth="1"/>
    <col min="20" max="21" width="8.109375" style="40" customWidth="1"/>
    <col min="22" max="22" width="8.5546875" style="40" customWidth="1"/>
    <col min="23" max="23" width="8.6640625" style="40" customWidth="1"/>
    <col min="24" max="24" width="8.88671875" style="40" customWidth="1"/>
    <col min="25" max="25" width="10.6640625" style="40" customWidth="1"/>
    <col min="26" max="27" width="7.5546875" style="40" customWidth="1"/>
    <col min="28" max="28" width="7.88671875" style="40" customWidth="1"/>
    <col min="29" max="16384" width="9.109375" style="40"/>
  </cols>
  <sheetData>
    <row r="1" spans="1:30" s="22" customFormat="1" ht="43.5" customHeight="1">
      <c r="A1" s="21"/>
      <c r="B1" s="302" t="s">
        <v>121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AB1" s="145" t="s">
        <v>35</v>
      </c>
    </row>
    <row r="2" spans="1:30" s="25" customFormat="1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6" t="s">
        <v>18</v>
      </c>
      <c r="N2" s="23"/>
      <c r="O2" s="23"/>
      <c r="P2" s="23"/>
      <c r="Q2" s="24"/>
      <c r="R2" s="24"/>
      <c r="S2" s="24"/>
      <c r="T2" s="24"/>
      <c r="U2" s="24"/>
      <c r="V2" s="24"/>
      <c r="X2" s="24"/>
      <c r="Y2" s="26"/>
      <c r="Z2" s="26"/>
      <c r="AA2" s="26"/>
      <c r="AB2" s="146" t="s">
        <v>18</v>
      </c>
    </row>
    <row r="3" spans="1:30" s="27" customFormat="1" ht="74.25" customHeight="1">
      <c r="A3" s="298"/>
      <c r="B3" s="290" t="s">
        <v>40</v>
      </c>
      <c r="C3" s="290"/>
      <c r="D3" s="290"/>
      <c r="E3" s="290" t="s">
        <v>20</v>
      </c>
      <c r="F3" s="290"/>
      <c r="G3" s="290"/>
      <c r="H3" s="290" t="s">
        <v>32</v>
      </c>
      <c r="I3" s="290"/>
      <c r="J3" s="290"/>
      <c r="K3" s="290" t="s">
        <v>23</v>
      </c>
      <c r="L3" s="290"/>
      <c r="M3" s="290"/>
      <c r="N3" s="290" t="s">
        <v>24</v>
      </c>
      <c r="O3" s="290"/>
      <c r="P3" s="290"/>
      <c r="Q3" s="294" t="s">
        <v>22</v>
      </c>
      <c r="R3" s="295"/>
      <c r="S3" s="296"/>
      <c r="T3" s="294" t="s">
        <v>41</v>
      </c>
      <c r="U3" s="295"/>
      <c r="V3" s="296"/>
      <c r="W3" s="290" t="s">
        <v>25</v>
      </c>
      <c r="X3" s="290"/>
      <c r="Y3" s="290"/>
      <c r="Z3" s="290" t="s">
        <v>31</v>
      </c>
      <c r="AA3" s="290"/>
      <c r="AB3" s="290"/>
    </row>
    <row r="4" spans="1:30" s="28" customFormat="1" ht="26.25" customHeight="1">
      <c r="A4" s="299"/>
      <c r="B4" s="301" t="s">
        <v>38</v>
      </c>
      <c r="C4" s="301" t="s">
        <v>64</v>
      </c>
      <c r="D4" s="292" t="s">
        <v>65</v>
      </c>
      <c r="E4" s="301" t="s">
        <v>38</v>
      </c>
      <c r="F4" s="301" t="s">
        <v>64</v>
      </c>
      <c r="G4" s="292" t="s">
        <v>65</v>
      </c>
      <c r="H4" s="291" t="s">
        <v>38</v>
      </c>
      <c r="I4" s="291" t="s">
        <v>64</v>
      </c>
      <c r="J4" s="292" t="s">
        <v>65</v>
      </c>
      <c r="K4" s="301" t="s">
        <v>38</v>
      </c>
      <c r="L4" s="301" t="s">
        <v>64</v>
      </c>
      <c r="M4" s="292" t="s">
        <v>65</v>
      </c>
      <c r="N4" s="301" t="s">
        <v>38</v>
      </c>
      <c r="O4" s="301" t="s">
        <v>64</v>
      </c>
      <c r="P4" s="292" t="s">
        <v>65</v>
      </c>
      <c r="Q4" s="301" t="s">
        <v>38</v>
      </c>
      <c r="R4" s="301" t="s">
        <v>64</v>
      </c>
      <c r="S4" s="292" t="s">
        <v>65</v>
      </c>
      <c r="T4" s="301" t="s">
        <v>38</v>
      </c>
      <c r="U4" s="301" t="s">
        <v>64</v>
      </c>
      <c r="V4" s="292" t="s">
        <v>65</v>
      </c>
      <c r="W4" s="301" t="s">
        <v>38</v>
      </c>
      <c r="X4" s="301" t="s">
        <v>64</v>
      </c>
      <c r="Y4" s="292" t="s">
        <v>65</v>
      </c>
      <c r="Z4" s="301" t="s">
        <v>38</v>
      </c>
      <c r="AA4" s="301" t="s">
        <v>64</v>
      </c>
      <c r="AB4" s="292" t="s">
        <v>65</v>
      </c>
    </row>
    <row r="5" spans="1:30" s="28" customFormat="1" ht="15.75" customHeight="1">
      <c r="A5" s="300"/>
      <c r="B5" s="301"/>
      <c r="C5" s="301"/>
      <c r="D5" s="292"/>
      <c r="E5" s="301"/>
      <c r="F5" s="301"/>
      <c r="G5" s="292"/>
      <c r="H5" s="291"/>
      <c r="I5" s="291"/>
      <c r="J5" s="292"/>
      <c r="K5" s="301"/>
      <c r="L5" s="301"/>
      <c r="M5" s="292"/>
      <c r="N5" s="301"/>
      <c r="O5" s="301"/>
      <c r="P5" s="292"/>
      <c r="Q5" s="301"/>
      <c r="R5" s="301"/>
      <c r="S5" s="292"/>
      <c r="T5" s="301"/>
      <c r="U5" s="301"/>
      <c r="V5" s="292"/>
      <c r="W5" s="301"/>
      <c r="X5" s="301"/>
      <c r="Y5" s="292"/>
      <c r="Z5" s="301"/>
      <c r="AA5" s="301"/>
      <c r="AB5" s="292"/>
    </row>
    <row r="6" spans="1:30" s="31" customFormat="1" ht="11.25" customHeight="1">
      <c r="A6" s="29" t="s">
        <v>9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13</v>
      </c>
      <c r="L6" s="30">
        <v>14</v>
      </c>
      <c r="M6" s="30">
        <v>15</v>
      </c>
      <c r="N6" s="30">
        <v>16</v>
      </c>
      <c r="O6" s="30">
        <v>17</v>
      </c>
      <c r="P6" s="30">
        <v>18</v>
      </c>
      <c r="Q6" s="30">
        <v>19</v>
      </c>
      <c r="R6" s="30">
        <v>20</v>
      </c>
      <c r="S6" s="30">
        <v>21</v>
      </c>
      <c r="T6" s="30">
        <v>22</v>
      </c>
      <c r="U6" s="30">
        <v>23</v>
      </c>
      <c r="V6" s="30">
        <v>24</v>
      </c>
      <c r="W6" s="30">
        <v>25</v>
      </c>
      <c r="X6" s="30">
        <v>26</v>
      </c>
      <c r="Y6" s="30">
        <v>27</v>
      </c>
      <c r="Z6" s="30">
        <v>25</v>
      </c>
      <c r="AA6" s="30">
        <v>26</v>
      </c>
      <c r="AB6" s="30">
        <v>27</v>
      </c>
    </row>
    <row r="7" spans="1:30" s="34" customFormat="1" ht="16.5" customHeight="1">
      <c r="A7" s="32" t="s">
        <v>66</v>
      </c>
      <c r="B7" s="158">
        <v>2648</v>
      </c>
      <c r="C7" s="158">
        <v>2973</v>
      </c>
      <c r="D7" s="192">
        <v>112.27341389728096</v>
      </c>
      <c r="E7" s="158">
        <v>2529</v>
      </c>
      <c r="F7" s="158">
        <v>2832</v>
      </c>
      <c r="G7" s="192">
        <v>111.98102016607353</v>
      </c>
      <c r="H7" s="158">
        <v>547</v>
      </c>
      <c r="I7" s="158">
        <v>653</v>
      </c>
      <c r="J7" s="192">
        <v>119.3784277879342</v>
      </c>
      <c r="K7" s="158">
        <v>117</v>
      </c>
      <c r="L7" s="158">
        <v>155</v>
      </c>
      <c r="M7" s="192">
        <v>132.47863247863248</v>
      </c>
      <c r="N7" s="158">
        <v>103</v>
      </c>
      <c r="O7" s="158">
        <v>44</v>
      </c>
      <c r="P7" s="192">
        <v>42.718446601941743</v>
      </c>
      <c r="Q7" s="158">
        <v>2396</v>
      </c>
      <c r="R7" s="158">
        <v>2687</v>
      </c>
      <c r="S7" s="192">
        <v>112.14524207011686</v>
      </c>
      <c r="T7" s="158">
        <v>1046</v>
      </c>
      <c r="U7" s="158">
        <v>902</v>
      </c>
      <c r="V7" s="192">
        <v>86.233269598470358</v>
      </c>
      <c r="W7" s="158">
        <v>946</v>
      </c>
      <c r="X7" s="158">
        <v>886</v>
      </c>
      <c r="Y7" s="192">
        <v>93.657505285412256</v>
      </c>
      <c r="Z7" s="158">
        <v>865</v>
      </c>
      <c r="AA7" s="158">
        <v>837</v>
      </c>
      <c r="AB7" s="192">
        <v>96.763005780346816</v>
      </c>
      <c r="AC7" s="33"/>
    </row>
    <row r="8" spans="1:30" s="38" customFormat="1" ht="16.5" customHeight="1">
      <c r="A8" s="35" t="s">
        <v>67</v>
      </c>
      <c r="B8" s="159">
        <v>136</v>
      </c>
      <c r="C8" s="159">
        <v>129</v>
      </c>
      <c r="D8" s="193">
        <v>94.85294117647058</v>
      </c>
      <c r="E8" s="159">
        <v>135</v>
      </c>
      <c r="F8" s="159">
        <v>125</v>
      </c>
      <c r="G8" s="193">
        <v>92.592592592592595</v>
      </c>
      <c r="H8" s="159">
        <v>22</v>
      </c>
      <c r="I8" s="159">
        <v>22</v>
      </c>
      <c r="J8" s="193">
        <v>100</v>
      </c>
      <c r="K8" s="159">
        <v>1</v>
      </c>
      <c r="L8" s="159">
        <v>2</v>
      </c>
      <c r="M8" s="193">
        <v>200</v>
      </c>
      <c r="N8" s="159">
        <v>20</v>
      </c>
      <c r="O8" s="159">
        <v>0</v>
      </c>
      <c r="P8" s="193">
        <v>0</v>
      </c>
      <c r="Q8" s="159">
        <v>110</v>
      </c>
      <c r="R8" s="159">
        <v>115</v>
      </c>
      <c r="S8" s="193">
        <v>104.54545454545455</v>
      </c>
      <c r="T8" s="159">
        <v>48</v>
      </c>
      <c r="U8" s="159">
        <v>52</v>
      </c>
      <c r="V8" s="193">
        <v>108.33333333333333</v>
      </c>
      <c r="W8" s="159">
        <v>48</v>
      </c>
      <c r="X8" s="159">
        <v>51</v>
      </c>
      <c r="Y8" s="193">
        <v>106.25</v>
      </c>
      <c r="Z8" s="159">
        <v>42</v>
      </c>
      <c r="AA8" s="159">
        <v>51</v>
      </c>
      <c r="AB8" s="193">
        <v>121.42857142857142</v>
      </c>
      <c r="AC8" s="36"/>
      <c r="AD8" s="37"/>
    </row>
    <row r="9" spans="1:30" s="39" customFormat="1" ht="16.5" customHeight="1">
      <c r="A9" s="35" t="s">
        <v>68</v>
      </c>
      <c r="B9" s="159">
        <v>6</v>
      </c>
      <c r="C9" s="159">
        <v>4</v>
      </c>
      <c r="D9" s="193">
        <v>66.666666666666657</v>
      </c>
      <c r="E9" s="159">
        <v>6</v>
      </c>
      <c r="F9" s="159">
        <v>4</v>
      </c>
      <c r="G9" s="193">
        <v>66.666666666666657</v>
      </c>
      <c r="H9" s="159">
        <v>5</v>
      </c>
      <c r="I9" s="159">
        <v>3</v>
      </c>
      <c r="J9" s="193">
        <v>60</v>
      </c>
      <c r="K9" s="159">
        <v>2</v>
      </c>
      <c r="L9" s="159">
        <v>1</v>
      </c>
      <c r="M9" s="193">
        <v>50</v>
      </c>
      <c r="N9" s="159">
        <v>14</v>
      </c>
      <c r="O9" s="159">
        <v>0</v>
      </c>
      <c r="P9" s="193">
        <v>0</v>
      </c>
      <c r="Q9" s="159">
        <v>6</v>
      </c>
      <c r="R9" s="159">
        <v>3</v>
      </c>
      <c r="S9" s="193">
        <v>50</v>
      </c>
      <c r="T9" s="159">
        <v>0</v>
      </c>
      <c r="U9" s="159">
        <v>0</v>
      </c>
      <c r="V9" s="193">
        <v>0</v>
      </c>
      <c r="W9" s="159">
        <v>0</v>
      </c>
      <c r="X9" s="159">
        <v>0</v>
      </c>
      <c r="Y9" s="193">
        <v>0</v>
      </c>
      <c r="Z9" s="159">
        <v>0</v>
      </c>
      <c r="AA9" s="159">
        <v>0</v>
      </c>
      <c r="AB9" s="193">
        <v>0</v>
      </c>
      <c r="AC9" s="36"/>
      <c r="AD9" s="37"/>
    </row>
    <row r="10" spans="1:30" s="38" customFormat="1" ht="16.5" customHeight="1">
      <c r="A10" s="35" t="s">
        <v>69</v>
      </c>
      <c r="B10" s="159">
        <v>64</v>
      </c>
      <c r="C10" s="159">
        <v>109</v>
      </c>
      <c r="D10" s="193">
        <v>170.3125</v>
      </c>
      <c r="E10" s="159">
        <v>55</v>
      </c>
      <c r="F10" s="159">
        <v>98</v>
      </c>
      <c r="G10" s="193">
        <v>178.18181818181819</v>
      </c>
      <c r="H10" s="159">
        <v>8</v>
      </c>
      <c r="I10" s="159">
        <v>23</v>
      </c>
      <c r="J10" s="193">
        <v>287.5</v>
      </c>
      <c r="K10" s="159">
        <v>7</v>
      </c>
      <c r="L10" s="159">
        <v>7</v>
      </c>
      <c r="M10" s="193">
        <v>100</v>
      </c>
      <c r="N10" s="159">
        <v>15</v>
      </c>
      <c r="O10" s="159">
        <v>4</v>
      </c>
      <c r="P10" s="193">
        <v>26.666666666666668</v>
      </c>
      <c r="Q10" s="159">
        <v>53</v>
      </c>
      <c r="R10" s="159">
        <v>96</v>
      </c>
      <c r="S10" s="193">
        <v>181.13207547169813</v>
      </c>
      <c r="T10" s="159">
        <v>32</v>
      </c>
      <c r="U10" s="159">
        <v>36</v>
      </c>
      <c r="V10" s="193">
        <v>112.5</v>
      </c>
      <c r="W10" s="159">
        <v>24</v>
      </c>
      <c r="X10" s="159">
        <v>36</v>
      </c>
      <c r="Y10" s="193">
        <v>150</v>
      </c>
      <c r="Z10" s="159">
        <v>21</v>
      </c>
      <c r="AA10" s="159">
        <v>34</v>
      </c>
      <c r="AB10" s="193">
        <v>161.9047619047619</v>
      </c>
      <c r="AC10" s="36"/>
      <c r="AD10" s="37"/>
    </row>
    <row r="11" spans="1:30" s="38" customFormat="1" ht="16.5" customHeight="1">
      <c r="A11" s="35" t="s">
        <v>70</v>
      </c>
      <c r="B11" s="159">
        <v>130</v>
      </c>
      <c r="C11" s="159">
        <v>139</v>
      </c>
      <c r="D11" s="193">
        <v>106.92307692307692</v>
      </c>
      <c r="E11" s="159">
        <v>123</v>
      </c>
      <c r="F11" s="159">
        <v>134</v>
      </c>
      <c r="G11" s="193">
        <v>108.9430894308943</v>
      </c>
      <c r="H11" s="159">
        <v>30</v>
      </c>
      <c r="I11" s="159">
        <v>28</v>
      </c>
      <c r="J11" s="193">
        <v>93.333333333333329</v>
      </c>
      <c r="K11" s="159">
        <v>6</v>
      </c>
      <c r="L11" s="159">
        <v>9</v>
      </c>
      <c r="M11" s="193">
        <v>150</v>
      </c>
      <c r="N11" s="159">
        <v>20</v>
      </c>
      <c r="O11" s="159">
        <v>0</v>
      </c>
      <c r="P11" s="193">
        <v>0</v>
      </c>
      <c r="Q11" s="159">
        <v>109</v>
      </c>
      <c r="R11" s="159">
        <v>120</v>
      </c>
      <c r="S11" s="193">
        <v>110.09174311926606</v>
      </c>
      <c r="T11" s="159">
        <v>49</v>
      </c>
      <c r="U11" s="159">
        <v>36</v>
      </c>
      <c r="V11" s="193">
        <v>73.469387755102048</v>
      </c>
      <c r="W11" s="159">
        <v>43</v>
      </c>
      <c r="X11" s="159">
        <v>36</v>
      </c>
      <c r="Y11" s="193">
        <v>83.720930232558146</v>
      </c>
      <c r="Z11" s="159">
        <v>42</v>
      </c>
      <c r="AA11" s="159">
        <v>36</v>
      </c>
      <c r="AB11" s="193">
        <v>85.714285714285708</v>
      </c>
      <c r="AC11" s="36"/>
      <c r="AD11" s="37"/>
    </row>
    <row r="12" spans="1:30" s="38" customFormat="1" ht="16.5" customHeight="1">
      <c r="A12" s="35" t="s">
        <v>71</v>
      </c>
      <c r="B12" s="159">
        <v>79</v>
      </c>
      <c r="C12" s="159">
        <v>104</v>
      </c>
      <c r="D12" s="193">
        <v>131.64556962025316</v>
      </c>
      <c r="E12" s="159">
        <v>69</v>
      </c>
      <c r="F12" s="159">
        <v>100</v>
      </c>
      <c r="G12" s="193">
        <v>144.92753623188406</v>
      </c>
      <c r="H12" s="159">
        <v>14</v>
      </c>
      <c r="I12" s="159">
        <v>19</v>
      </c>
      <c r="J12" s="193">
        <v>135.71428571428572</v>
      </c>
      <c r="K12" s="159">
        <v>2</v>
      </c>
      <c r="L12" s="159">
        <v>4</v>
      </c>
      <c r="M12" s="193">
        <v>200</v>
      </c>
      <c r="N12" s="159">
        <v>11</v>
      </c>
      <c r="O12" s="159">
        <v>0</v>
      </c>
      <c r="P12" s="193">
        <v>0</v>
      </c>
      <c r="Q12" s="159">
        <v>64</v>
      </c>
      <c r="R12" s="159">
        <v>98</v>
      </c>
      <c r="S12" s="193">
        <v>153.125</v>
      </c>
      <c r="T12" s="159">
        <v>37</v>
      </c>
      <c r="U12" s="159">
        <v>35</v>
      </c>
      <c r="V12" s="193">
        <v>94.594594594594597</v>
      </c>
      <c r="W12" s="159">
        <v>28</v>
      </c>
      <c r="X12" s="159">
        <v>35</v>
      </c>
      <c r="Y12" s="193">
        <v>125</v>
      </c>
      <c r="Z12" s="159">
        <v>25</v>
      </c>
      <c r="AA12" s="159">
        <v>34</v>
      </c>
      <c r="AB12" s="193">
        <v>136</v>
      </c>
      <c r="AC12" s="36"/>
      <c r="AD12" s="37"/>
    </row>
    <row r="13" spans="1:30" s="38" customFormat="1" ht="16.5" customHeight="1">
      <c r="A13" s="35" t="s">
        <v>72</v>
      </c>
      <c r="B13" s="159">
        <v>67</v>
      </c>
      <c r="C13" s="159">
        <v>80</v>
      </c>
      <c r="D13" s="193">
        <v>119.40298507462686</v>
      </c>
      <c r="E13" s="159">
        <v>66</v>
      </c>
      <c r="F13" s="159">
        <v>78</v>
      </c>
      <c r="G13" s="193">
        <v>118.18181818181819</v>
      </c>
      <c r="H13" s="159">
        <v>27</v>
      </c>
      <c r="I13" s="159">
        <v>24</v>
      </c>
      <c r="J13" s="193">
        <v>88.888888888888886</v>
      </c>
      <c r="K13" s="159">
        <v>6</v>
      </c>
      <c r="L13" s="159">
        <v>6</v>
      </c>
      <c r="M13" s="193">
        <v>100</v>
      </c>
      <c r="N13" s="159">
        <v>11</v>
      </c>
      <c r="O13" s="159">
        <v>0</v>
      </c>
      <c r="P13" s="193">
        <v>0</v>
      </c>
      <c r="Q13" s="159">
        <v>65</v>
      </c>
      <c r="R13" s="159">
        <v>70</v>
      </c>
      <c r="S13" s="193">
        <v>107.69230769230769</v>
      </c>
      <c r="T13" s="159">
        <v>20</v>
      </c>
      <c r="U13" s="159">
        <v>20</v>
      </c>
      <c r="V13" s="193">
        <v>100</v>
      </c>
      <c r="W13" s="159">
        <v>19</v>
      </c>
      <c r="X13" s="159">
        <v>20</v>
      </c>
      <c r="Y13" s="193">
        <v>105.26315789473684</v>
      </c>
      <c r="Z13" s="159">
        <v>17</v>
      </c>
      <c r="AA13" s="159">
        <v>20</v>
      </c>
      <c r="AB13" s="193">
        <v>117.64705882352942</v>
      </c>
      <c r="AC13" s="36"/>
      <c r="AD13" s="37"/>
    </row>
    <row r="14" spans="1:30" s="38" customFormat="1" ht="16.5" customHeight="1">
      <c r="A14" s="35" t="s">
        <v>73</v>
      </c>
      <c r="B14" s="159">
        <v>133</v>
      </c>
      <c r="C14" s="159">
        <v>131</v>
      </c>
      <c r="D14" s="193">
        <v>98.496240601503757</v>
      </c>
      <c r="E14" s="159">
        <v>127</v>
      </c>
      <c r="F14" s="159">
        <v>124</v>
      </c>
      <c r="G14" s="193">
        <v>97.637795275590548</v>
      </c>
      <c r="H14" s="159">
        <v>31</v>
      </c>
      <c r="I14" s="159">
        <v>29</v>
      </c>
      <c r="J14" s="193">
        <v>93.548387096774192</v>
      </c>
      <c r="K14" s="159">
        <v>6</v>
      </c>
      <c r="L14" s="159">
        <v>5</v>
      </c>
      <c r="M14" s="193">
        <v>83.333333333333343</v>
      </c>
      <c r="N14" s="159">
        <v>18</v>
      </c>
      <c r="O14" s="159">
        <v>0</v>
      </c>
      <c r="P14" s="193">
        <v>0</v>
      </c>
      <c r="Q14" s="159">
        <v>126</v>
      </c>
      <c r="R14" s="159">
        <v>120</v>
      </c>
      <c r="S14" s="193">
        <v>95.238095238095227</v>
      </c>
      <c r="T14" s="159">
        <v>63</v>
      </c>
      <c r="U14" s="159">
        <v>37</v>
      </c>
      <c r="V14" s="193">
        <v>58.730158730158735</v>
      </c>
      <c r="W14" s="159">
        <v>58</v>
      </c>
      <c r="X14" s="159">
        <v>37</v>
      </c>
      <c r="Y14" s="193">
        <v>63.793103448275865</v>
      </c>
      <c r="Z14" s="159">
        <v>48</v>
      </c>
      <c r="AA14" s="159">
        <v>36</v>
      </c>
      <c r="AB14" s="193">
        <v>75</v>
      </c>
      <c r="AC14" s="36"/>
      <c r="AD14" s="37"/>
    </row>
    <row r="15" spans="1:30" s="38" customFormat="1" ht="16.5" customHeight="1">
      <c r="A15" s="35" t="s">
        <v>74</v>
      </c>
      <c r="B15" s="159">
        <v>73</v>
      </c>
      <c r="C15" s="159">
        <v>108</v>
      </c>
      <c r="D15" s="193">
        <v>147.94520547945206</v>
      </c>
      <c r="E15" s="159">
        <v>72</v>
      </c>
      <c r="F15" s="159">
        <v>107</v>
      </c>
      <c r="G15" s="193">
        <v>148.61111111111111</v>
      </c>
      <c r="H15" s="159">
        <v>7</v>
      </c>
      <c r="I15" s="159">
        <v>21</v>
      </c>
      <c r="J15" s="193">
        <v>300</v>
      </c>
      <c r="K15" s="159">
        <v>5</v>
      </c>
      <c r="L15" s="159">
        <v>8</v>
      </c>
      <c r="M15" s="193">
        <v>160</v>
      </c>
      <c r="N15" s="159">
        <v>12</v>
      </c>
      <c r="O15" s="159">
        <v>2</v>
      </c>
      <c r="P15" s="193">
        <v>16.666666666666664</v>
      </c>
      <c r="Q15" s="159">
        <v>67</v>
      </c>
      <c r="R15" s="159">
        <v>102</v>
      </c>
      <c r="S15" s="193">
        <v>152.23880597014926</v>
      </c>
      <c r="T15" s="159">
        <v>33</v>
      </c>
      <c r="U15" s="159">
        <v>43</v>
      </c>
      <c r="V15" s="193">
        <v>130.30303030303031</v>
      </c>
      <c r="W15" s="159">
        <v>32</v>
      </c>
      <c r="X15" s="159">
        <v>43</v>
      </c>
      <c r="Y15" s="193">
        <v>134.375</v>
      </c>
      <c r="Z15" s="159">
        <v>30</v>
      </c>
      <c r="AA15" s="159">
        <v>41</v>
      </c>
      <c r="AB15" s="193">
        <v>136.66666666666666</v>
      </c>
      <c r="AC15" s="36"/>
      <c r="AD15" s="37"/>
    </row>
    <row r="16" spans="1:30" s="38" customFormat="1" ht="16.5" customHeight="1">
      <c r="A16" s="35" t="s">
        <v>75</v>
      </c>
      <c r="B16" s="159">
        <v>66</v>
      </c>
      <c r="C16" s="159">
        <v>77</v>
      </c>
      <c r="D16" s="193">
        <v>116.66666666666667</v>
      </c>
      <c r="E16" s="159">
        <v>66</v>
      </c>
      <c r="F16" s="159">
        <v>77</v>
      </c>
      <c r="G16" s="193">
        <v>116.66666666666667</v>
      </c>
      <c r="H16" s="159">
        <v>15</v>
      </c>
      <c r="I16" s="159">
        <v>19</v>
      </c>
      <c r="J16" s="193">
        <v>126.66666666666666</v>
      </c>
      <c r="K16" s="159">
        <v>3</v>
      </c>
      <c r="L16" s="159">
        <v>8</v>
      </c>
      <c r="M16" s="193">
        <v>266.66666666666663</v>
      </c>
      <c r="N16" s="159">
        <v>12</v>
      </c>
      <c r="O16" s="159">
        <v>4</v>
      </c>
      <c r="P16" s="193">
        <v>33.333333333333329</v>
      </c>
      <c r="Q16" s="159">
        <v>66</v>
      </c>
      <c r="R16" s="159">
        <v>77</v>
      </c>
      <c r="S16" s="193">
        <v>116.66666666666667</v>
      </c>
      <c r="T16" s="159">
        <v>27</v>
      </c>
      <c r="U16" s="159">
        <v>21</v>
      </c>
      <c r="V16" s="193">
        <v>77.777777777777786</v>
      </c>
      <c r="W16" s="159">
        <v>27</v>
      </c>
      <c r="X16" s="159">
        <v>21</v>
      </c>
      <c r="Y16" s="193">
        <v>77.777777777777786</v>
      </c>
      <c r="Z16" s="159">
        <v>26</v>
      </c>
      <c r="AA16" s="159">
        <v>21</v>
      </c>
      <c r="AB16" s="193">
        <v>80.769230769230774</v>
      </c>
      <c r="AC16" s="36"/>
      <c r="AD16" s="37"/>
    </row>
    <row r="17" spans="1:30" s="38" customFormat="1" ht="16.5" customHeight="1">
      <c r="A17" s="35" t="s">
        <v>76</v>
      </c>
      <c r="B17" s="159">
        <v>58</v>
      </c>
      <c r="C17" s="159">
        <v>53</v>
      </c>
      <c r="D17" s="193">
        <v>91.379310344827587</v>
      </c>
      <c r="E17" s="159">
        <v>58</v>
      </c>
      <c r="F17" s="159">
        <v>53</v>
      </c>
      <c r="G17" s="193">
        <v>91.379310344827587</v>
      </c>
      <c r="H17" s="159">
        <v>12</v>
      </c>
      <c r="I17" s="159">
        <v>16</v>
      </c>
      <c r="J17" s="193">
        <v>133.33333333333331</v>
      </c>
      <c r="K17" s="159">
        <v>3</v>
      </c>
      <c r="L17" s="159">
        <v>2</v>
      </c>
      <c r="M17" s="193">
        <v>66.666666666666657</v>
      </c>
      <c r="N17" s="159">
        <v>11</v>
      </c>
      <c r="O17" s="159">
        <v>0</v>
      </c>
      <c r="P17" s="193">
        <v>0</v>
      </c>
      <c r="Q17" s="159">
        <v>53</v>
      </c>
      <c r="R17" s="159">
        <v>53</v>
      </c>
      <c r="S17" s="193">
        <v>100</v>
      </c>
      <c r="T17" s="159">
        <v>22</v>
      </c>
      <c r="U17" s="159">
        <v>15</v>
      </c>
      <c r="V17" s="193">
        <v>68.181818181818173</v>
      </c>
      <c r="W17" s="159">
        <v>22</v>
      </c>
      <c r="X17" s="159">
        <v>15</v>
      </c>
      <c r="Y17" s="193">
        <v>68.181818181818173</v>
      </c>
      <c r="Z17" s="159">
        <v>20</v>
      </c>
      <c r="AA17" s="159">
        <v>15</v>
      </c>
      <c r="AB17" s="193">
        <v>75</v>
      </c>
      <c r="AC17" s="36"/>
      <c r="AD17" s="37"/>
    </row>
    <row r="18" spans="1:30" s="38" customFormat="1" ht="16.5" customHeight="1">
      <c r="A18" s="35" t="s">
        <v>77</v>
      </c>
      <c r="B18" s="159">
        <v>55</v>
      </c>
      <c r="C18" s="159">
        <v>78</v>
      </c>
      <c r="D18" s="193">
        <v>141.81818181818181</v>
      </c>
      <c r="E18" s="159">
        <v>55</v>
      </c>
      <c r="F18" s="159">
        <v>78</v>
      </c>
      <c r="G18" s="193">
        <v>141.81818181818181</v>
      </c>
      <c r="H18" s="159">
        <v>16</v>
      </c>
      <c r="I18" s="159">
        <v>28</v>
      </c>
      <c r="J18" s="193">
        <v>175</v>
      </c>
      <c r="K18" s="159">
        <v>3</v>
      </c>
      <c r="L18" s="159">
        <v>2</v>
      </c>
      <c r="M18" s="193">
        <v>66.666666666666657</v>
      </c>
      <c r="N18" s="159">
        <v>13</v>
      </c>
      <c r="O18" s="159">
        <v>2</v>
      </c>
      <c r="P18" s="193">
        <v>15.384615384615385</v>
      </c>
      <c r="Q18" s="159">
        <v>50</v>
      </c>
      <c r="R18" s="159">
        <v>78</v>
      </c>
      <c r="S18" s="193">
        <v>156</v>
      </c>
      <c r="T18" s="159">
        <v>26</v>
      </c>
      <c r="U18" s="159">
        <v>21</v>
      </c>
      <c r="V18" s="193">
        <v>80.769230769230774</v>
      </c>
      <c r="W18" s="159">
        <v>26</v>
      </c>
      <c r="X18" s="159">
        <v>21</v>
      </c>
      <c r="Y18" s="193">
        <v>80.769230769230774</v>
      </c>
      <c r="Z18" s="159">
        <v>25</v>
      </c>
      <c r="AA18" s="159">
        <v>20</v>
      </c>
      <c r="AB18" s="193">
        <v>80</v>
      </c>
      <c r="AC18" s="36"/>
      <c r="AD18" s="37"/>
    </row>
    <row r="19" spans="1:30" s="38" customFormat="1" ht="16.5" customHeight="1">
      <c r="A19" s="35" t="s">
        <v>78</v>
      </c>
      <c r="B19" s="159">
        <v>85</v>
      </c>
      <c r="C19" s="159">
        <v>119</v>
      </c>
      <c r="D19" s="193">
        <v>140</v>
      </c>
      <c r="E19" s="159">
        <v>83</v>
      </c>
      <c r="F19" s="159">
        <v>114</v>
      </c>
      <c r="G19" s="193">
        <v>137.34939759036143</v>
      </c>
      <c r="H19" s="159">
        <v>11</v>
      </c>
      <c r="I19" s="159">
        <v>12</v>
      </c>
      <c r="J19" s="193">
        <v>109.09090909090908</v>
      </c>
      <c r="K19" s="159">
        <v>3</v>
      </c>
      <c r="L19" s="159">
        <v>2</v>
      </c>
      <c r="M19" s="193">
        <v>66.666666666666657</v>
      </c>
      <c r="N19" s="159">
        <v>12</v>
      </c>
      <c r="O19" s="159">
        <v>0</v>
      </c>
      <c r="P19" s="193">
        <v>0</v>
      </c>
      <c r="Q19" s="159">
        <v>81</v>
      </c>
      <c r="R19" s="159">
        <v>107</v>
      </c>
      <c r="S19" s="193">
        <v>132.09876543209879</v>
      </c>
      <c r="T19" s="159">
        <v>34</v>
      </c>
      <c r="U19" s="159">
        <v>57</v>
      </c>
      <c r="V19" s="193">
        <v>167.64705882352942</v>
      </c>
      <c r="W19" s="159">
        <v>34</v>
      </c>
      <c r="X19" s="159">
        <v>56</v>
      </c>
      <c r="Y19" s="193">
        <v>164.70588235294116</v>
      </c>
      <c r="Z19" s="159">
        <v>33</v>
      </c>
      <c r="AA19" s="159">
        <v>52</v>
      </c>
      <c r="AB19" s="193">
        <v>157.57575757575756</v>
      </c>
      <c r="AC19" s="36"/>
      <c r="AD19" s="37"/>
    </row>
    <row r="20" spans="1:30" s="38" customFormat="1" ht="16.5" customHeight="1">
      <c r="A20" s="35" t="s">
        <v>79</v>
      </c>
      <c r="B20" s="159">
        <v>34</v>
      </c>
      <c r="C20" s="159">
        <v>44</v>
      </c>
      <c r="D20" s="193">
        <v>129.41176470588235</v>
      </c>
      <c r="E20" s="159">
        <v>34</v>
      </c>
      <c r="F20" s="159">
        <v>44</v>
      </c>
      <c r="G20" s="193">
        <v>129.41176470588235</v>
      </c>
      <c r="H20" s="159">
        <v>2</v>
      </c>
      <c r="I20" s="159">
        <v>7</v>
      </c>
      <c r="J20" s="193">
        <v>350</v>
      </c>
      <c r="K20" s="159">
        <v>0</v>
      </c>
      <c r="L20" s="159">
        <v>0</v>
      </c>
      <c r="M20" s="193">
        <v>0</v>
      </c>
      <c r="N20" s="159">
        <v>11</v>
      </c>
      <c r="O20" s="159">
        <v>0</v>
      </c>
      <c r="P20" s="193">
        <v>0</v>
      </c>
      <c r="Q20" s="159">
        <v>31</v>
      </c>
      <c r="R20" s="159">
        <v>43</v>
      </c>
      <c r="S20" s="193">
        <v>138.70967741935485</v>
      </c>
      <c r="T20" s="159">
        <v>12</v>
      </c>
      <c r="U20" s="159">
        <v>23</v>
      </c>
      <c r="V20" s="193">
        <v>191.66666666666669</v>
      </c>
      <c r="W20" s="159">
        <v>12</v>
      </c>
      <c r="X20" s="159">
        <v>23</v>
      </c>
      <c r="Y20" s="193">
        <v>191.66666666666669</v>
      </c>
      <c r="Z20" s="159">
        <v>10</v>
      </c>
      <c r="AA20" s="159">
        <v>21</v>
      </c>
      <c r="AB20" s="193">
        <v>210</v>
      </c>
      <c r="AC20" s="36"/>
      <c r="AD20" s="37"/>
    </row>
    <row r="21" spans="1:30" s="38" customFormat="1" ht="16.5" customHeight="1">
      <c r="A21" s="35" t="s">
        <v>80</v>
      </c>
      <c r="B21" s="159">
        <v>87</v>
      </c>
      <c r="C21" s="159">
        <v>87</v>
      </c>
      <c r="D21" s="193">
        <v>100</v>
      </c>
      <c r="E21" s="159">
        <v>87</v>
      </c>
      <c r="F21" s="159">
        <v>85</v>
      </c>
      <c r="G21" s="193">
        <v>97.701149425287355</v>
      </c>
      <c r="H21" s="159">
        <v>14</v>
      </c>
      <c r="I21" s="159">
        <v>7</v>
      </c>
      <c r="J21" s="193">
        <v>50</v>
      </c>
      <c r="K21" s="159">
        <v>5</v>
      </c>
      <c r="L21" s="159">
        <v>1</v>
      </c>
      <c r="M21" s="193">
        <v>20</v>
      </c>
      <c r="N21" s="159">
        <v>12</v>
      </c>
      <c r="O21" s="159">
        <v>0</v>
      </c>
      <c r="P21" s="193">
        <v>0</v>
      </c>
      <c r="Q21" s="159">
        <v>84</v>
      </c>
      <c r="R21" s="159">
        <v>84</v>
      </c>
      <c r="S21" s="193">
        <v>100</v>
      </c>
      <c r="T21" s="159">
        <v>45</v>
      </c>
      <c r="U21" s="159">
        <v>33</v>
      </c>
      <c r="V21" s="193">
        <v>73.333333333333329</v>
      </c>
      <c r="W21" s="159">
        <v>45</v>
      </c>
      <c r="X21" s="159">
        <v>33</v>
      </c>
      <c r="Y21" s="193">
        <v>73.333333333333329</v>
      </c>
      <c r="Z21" s="159">
        <v>45</v>
      </c>
      <c r="AA21" s="159">
        <v>32</v>
      </c>
      <c r="AB21" s="193">
        <v>71.111111111111114</v>
      </c>
      <c r="AC21" s="36"/>
      <c r="AD21" s="37"/>
    </row>
    <row r="22" spans="1:30" s="38" customFormat="1" ht="16.5" customHeight="1">
      <c r="A22" s="35" t="s">
        <v>81</v>
      </c>
      <c r="B22" s="159">
        <v>85</v>
      </c>
      <c r="C22" s="159">
        <v>123</v>
      </c>
      <c r="D22" s="193">
        <v>144.70588235294116</v>
      </c>
      <c r="E22" s="159">
        <v>85</v>
      </c>
      <c r="F22" s="159">
        <v>123</v>
      </c>
      <c r="G22" s="193">
        <v>144.70588235294116</v>
      </c>
      <c r="H22" s="159">
        <v>20</v>
      </c>
      <c r="I22" s="159">
        <v>40</v>
      </c>
      <c r="J22" s="193">
        <v>200</v>
      </c>
      <c r="K22" s="159">
        <v>4</v>
      </c>
      <c r="L22" s="159">
        <v>15</v>
      </c>
      <c r="M22" s="193">
        <v>375</v>
      </c>
      <c r="N22" s="159">
        <v>20</v>
      </c>
      <c r="O22" s="159">
        <v>7</v>
      </c>
      <c r="P22" s="193">
        <v>35</v>
      </c>
      <c r="Q22" s="159">
        <v>84</v>
      </c>
      <c r="R22" s="159">
        <v>114</v>
      </c>
      <c r="S22" s="193">
        <v>135.71428571428572</v>
      </c>
      <c r="T22" s="159">
        <v>38</v>
      </c>
      <c r="U22" s="159">
        <v>43</v>
      </c>
      <c r="V22" s="193">
        <v>113.1578947368421</v>
      </c>
      <c r="W22" s="159">
        <v>38</v>
      </c>
      <c r="X22" s="159">
        <v>43</v>
      </c>
      <c r="Y22" s="193">
        <v>113.1578947368421</v>
      </c>
      <c r="Z22" s="159">
        <v>34</v>
      </c>
      <c r="AA22" s="159">
        <v>38</v>
      </c>
      <c r="AB22" s="193">
        <v>111.76470588235294</v>
      </c>
      <c r="AC22" s="36"/>
      <c r="AD22" s="37"/>
    </row>
    <row r="23" spans="1:30" s="38" customFormat="1" ht="16.5" customHeight="1">
      <c r="A23" s="35" t="s">
        <v>82</v>
      </c>
      <c r="B23" s="159">
        <v>26</v>
      </c>
      <c r="C23" s="159">
        <v>41</v>
      </c>
      <c r="D23" s="193">
        <v>157.69230769230768</v>
      </c>
      <c r="E23" s="159">
        <v>26</v>
      </c>
      <c r="F23" s="159">
        <v>41</v>
      </c>
      <c r="G23" s="193">
        <v>157.69230769230768</v>
      </c>
      <c r="H23" s="159">
        <v>7</v>
      </c>
      <c r="I23" s="159">
        <v>10</v>
      </c>
      <c r="J23" s="193">
        <v>142.85714285714286</v>
      </c>
      <c r="K23" s="159">
        <v>1</v>
      </c>
      <c r="L23" s="159">
        <v>2</v>
      </c>
      <c r="M23" s="193">
        <v>200</v>
      </c>
      <c r="N23" s="159">
        <v>11</v>
      </c>
      <c r="O23" s="159">
        <v>0</v>
      </c>
      <c r="P23" s="193">
        <v>0</v>
      </c>
      <c r="Q23" s="159">
        <v>23</v>
      </c>
      <c r="R23" s="159">
        <v>36</v>
      </c>
      <c r="S23" s="193">
        <v>156.52173913043478</v>
      </c>
      <c r="T23" s="159">
        <v>13</v>
      </c>
      <c r="U23" s="159">
        <v>13</v>
      </c>
      <c r="V23" s="193">
        <v>100</v>
      </c>
      <c r="W23" s="159">
        <v>13</v>
      </c>
      <c r="X23" s="159">
        <v>13</v>
      </c>
      <c r="Y23" s="193">
        <v>100</v>
      </c>
      <c r="Z23" s="159">
        <v>13</v>
      </c>
      <c r="AA23" s="159">
        <v>13</v>
      </c>
      <c r="AB23" s="193">
        <v>100</v>
      </c>
      <c r="AC23" s="36"/>
      <c r="AD23" s="37"/>
    </row>
    <row r="24" spans="1:30" s="38" customFormat="1" ht="16.5" customHeight="1">
      <c r="A24" s="35" t="s">
        <v>83</v>
      </c>
      <c r="B24" s="159">
        <v>77</v>
      </c>
      <c r="C24" s="159">
        <v>94</v>
      </c>
      <c r="D24" s="193">
        <v>122.07792207792207</v>
      </c>
      <c r="E24" s="159">
        <v>77</v>
      </c>
      <c r="F24" s="159">
        <v>93</v>
      </c>
      <c r="G24" s="193">
        <v>120.77922077922079</v>
      </c>
      <c r="H24" s="159">
        <v>17</v>
      </c>
      <c r="I24" s="159">
        <v>31</v>
      </c>
      <c r="J24" s="193">
        <v>182.35294117647058</v>
      </c>
      <c r="K24" s="159">
        <v>3</v>
      </c>
      <c r="L24" s="159">
        <v>8</v>
      </c>
      <c r="M24" s="193">
        <v>266.66666666666663</v>
      </c>
      <c r="N24" s="159">
        <v>13</v>
      </c>
      <c r="O24" s="159">
        <v>2</v>
      </c>
      <c r="P24" s="193">
        <v>15.384615384615385</v>
      </c>
      <c r="Q24" s="159">
        <v>76</v>
      </c>
      <c r="R24" s="159">
        <v>89</v>
      </c>
      <c r="S24" s="193">
        <v>117.10526315789474</v>
      </c>
      <c r="T24" s="159">
        <v>33</v>
      </c>
      <c r="U24" s="159">
        <v>22</v>
      </c>
      <c r="V24" s="193">
        <v>66.666666666666657</v>
      </c>
      <c r="W24" s="159">
        <v>33</v>
      </c>
      <c r="X24" s="159">
        <v>22</v>
      </c>
      <c r="Y24" s="193">
        <v>66.666666666666657</v>
      </c>
      <c r="Z24" s="159">
        <v>31</v>
      </c>
      <c r="AA24" s="159">
        <v>21</v>
      </c>
      <c r="AB24" s="193">
        <v>67.741935483870961</v>
      </c>
      <c r="AC24" s="36"/>
      <c r="AD24" s="37"/>
    </row>
    <row r="25" spans="1:30" s="38" customFormat="1" ht="16.5" customHeight="1">
      <c r="A25" s="35" t="s">
        <v>84</v>
      </c>
      <c r="B25" s="159">
        <v>68</v>
      </c>
      <c r="C25" s="159">
        <v>67</v>
      </c>
      <c r="D25" s="193">
        <v>98.529411764705884</v>
      </c>
      <c r="E25" s="159">
        <v>64</v>
      </c>
      <c r="F25" s="159">
        <v>66</v>
      </c>
      <c r="G25" s="193">
        <v>103.125</v>
      </c>
      <c r="H25" s="159">
        <v>20</v>
      </c>
      <c r="I25" s="159">
        <v>23</v>
      </c>
      <c r="J25" s="193">
        <v>114.99999999999999</v>
      </c>
      <c r="K25" s="159">
        <v>4</v>
      </c>
      <c r="L25" s="159">
        <v>5</v>
      </c>
      <c r="M25" s="193">
        <v>125</v>
      </c>
      <c r="N25" s="159">
        <v>21</v>
      </c>
      <c r="O25" s="159">
        <v>7</v>
      </c>
      <c r="P25" s="193">
        <v>33.333333333333329</v>
      </c>
      <c r="Q25" s="159">
        <v>57</v>
      </c>
      <c r="R25" s="159">
        <v>55</v>
      </c>
      <c r="S25" s="193">
        <v>96.491228070175438</v>
      </c>
      <c r="T25" s="159">
        <v>17</v>
      </c>
      <c r="U25" s="159">
        <v>18</v>
      </c>
      <c r="V25" s="193">
        <v>105.88235294117648</v>
      </c>
      <c r="W25" s="159">
        <v>16</v>
      </c>
      <c r="X25" s="159">
        <v>18</v>
      </c>
      <c r="Y25" s="193">
        <v>112.5</v>
      </c>
      <c r="Z25" s="159">
        <v>16</v>
      </c>
      <c r="AA25" s="159">
        <v>18</v>
      </c>
      <c r="AB25" s="193">
        <v>112.5</v>
      </c>
      <c r="AC25" s="36"/>
      <c r="AD25" s="37"/>
    </row>
    <row r="26" spans="1:30" s="38" customFormat="1" ht="16.5" customHeight="1">
      <c r="A26" s="35" t="s">
        <v>85</v>
      </c>
      <c r="B26" s="159">
        <v>74</v>
      </c>
      <c r="C26" s="159">
        <v>81</v>
      </c>
      <c r="D26" s="193">
        <v>109.45945945945945</v>
      </c>
      <c r="E26" s="159">
        <v>74</v>
      </c>
      <c r="F26" s="159">
        <v>80</v>
      </c>
      <c r="G26" s="193">
        <v>108.10810810810811</v>
      </c>
      <c r="H26" s="159">
        <v>17</v>
      </c>
      <c r="I26" s="159">
        <v>17</v>
      </c>
      <c r="J26" s="193">
        <v>100</v>
      </c>
      <c r="K26" s="159">
        <v>8</v>
      </c>
      <c r="L26" s="159">
        <v>6</v>
      </c>
      <c r="M26" s="193">
        <v>75</v>
      </c>
      <c r="N26" s="159">
        <v>20</v>
      </c>
      <c r="O26" s="159">
        <v>0</v>
      </c>
      <c r="P26" s="193">
        <v>0</v>
      </c>
      <c r="Q26" s="159">
        <v>67</v>
      </c>
      <c r="R26" s="159">
        <v>74</v>
      </c>
      <c r="S26" s="193">
        <v>110.44776119402985</v>
      </c>
      <c r="T26" s="159">
        <v>19</v>
      </c>
      <c r="U26" s="159">
        <v>21</v>
      </c>
      <c r="V26" s="193">
        <v>110.5263157894737</v>
      </c>
      <c r="W26" s="159">
        <v>19</v>
      </c>
      <c r="X26" s="159">
        <v>21</v>
      </c>
      <c r="Y26" s="193">
        <v>110.5263157894737</v>
      </c>
      <c r="Z26" s="159">
        <v>17</v>
      </c>
      <c r="AA26" s="159">
        <v>21</v>
      </c>
      <c r="AB26" s="193">
        <v>123.52941176470588</v>
      </c>
      <c r="AC26" s="36"/>
      <c r="AD26" s="37"/>
    </row>
    <row r="27" spans="1:30" s="38" customFormat="1" ht="16.5" customHeight="1">
      <c r="A27" s="35" t="s">
        <v>86</v>
      </c>
      <c r="B27" s="159">
        <v>85</v>
      </c>
      <c r="C27" s="159">
        <v>79</v>
      </c>
      <c r="D27" s="193">
        <v>92.941176470588232</v>
      </c>
      <c r="E27" s="159">
        <v>82</v>
      </c>
      <c r="F27" s="159">
        <v>75</v>
      </c>
      <c r="G27" s="193">
        <v>91.463414634146346</v>
      </c>
      <c r="H27" s="159">
        <v>27</v>
      </c>
      <c r="I27" s="159">
        <v>29</v>
      </c>
      <c r="J27" s="193">
        <v>107.40740740740742</v>
      </c>
      <c r="K27" s="159">
        <v>8</v>
      </c>
      <c r="L27" s="159">
        <v>8</v>
      </c>
      <c r="M27" s="193">
        <v>100</v>
      </c>
      <c r="N27" s="159">
        <v>14</v>
      </c>
      <c r="O27" s="159">
        <v>5</v>
      </c>
      <c r="P27" s="193">
        <v>35.714285714285715</v>
      </c>
      <c r="Q27" s="159">
        <v>77</v>
      </c>
      <c r="R27" s="159">
        <v>73</v>
      </c>
      <c r="S27" s="193">
        <v>94.805194805194802</v>
      </c>
      <c r="T27" s="159">
        <v>25</v>
      </c>
      <c r="U27" s="159">
        <v>21</v>
      </c>
      <c r="V27" s="193">
        <v>84</v>
      </c>
      <c r="W27" s="159">
        <v>22</v>
      </c>
      <c r="X27" s="159">
        <v>21</v>
      </c>
      <c r="Y27" s="193">
        <v>95.454545454545453</v>
      </c>
      <c r="Z27" s="159">
        <v>22</v>
      </c>
      <c r="AA27" s="159">
        <v>20</v>
      </c>
      <c r="AB27" s="193">
        <v>90.909090909090907</v>
      </c>
      <c r="AC27" s="36"/>
      <c r="AD27" s="37"/>
    </row>
    <row r="28" spans="1:30" s="38" customFormat="1" ht="16.5" customHeight="1">
      <c r="A28" s="35" t="s">
        <v>87</v>
      </c>
      <c r="B28" s="159">
        <v>114</v>
      </c>
      <c r="C28" s="159">
        <v>118</v>
      </c>
      <c r="D28" s="193">
        <v>103.50877192982458</v>
      </c>
      <c r="E28" s="159">
        <v>114</v>
      </c>
      <c r="F28" s="159">
        <v>118</v>
      </c>
      <c r="G28" s="193">
        <v>103.50877192982458</v>
      </c>
      <c r="H28" s="159">
        <v>36</v>
      </c>
      <c r="I28" s="159">
        <v>33</v>
      </c>
      <c r="J28" s="193">
        <v>91.666666666666657</v>
      </c>
      <c r="K28" s="159">
        <v>8</v>
      </c>
      <c r="L28" s="159">
        <v>8</v>
      </c>
      <c r="M28" s="193">
        <v>100</v>
      </c>
      <c r="N28" s="159">
        <v>20</v>
      </c>
      <c r="O28" s="159">
        <v>0</v>
      </c>
      <c r="P28" s="193">
        <v>0</v>
      </c>
      <c r="Q28" s="159">
        <v>111</v>
      </c>
      <c r="R28" s="159">
        <v>117</v>
      </c>
      <c r="S28" s="193">
        <v>105.40540540540539</v>
      </c>
      <c r="T28" s="159">
        <v>32</v>
      </c>
      <c r="U28" s="159">
        <v>36</v>
      </c>
      <c r="V28" s="193">
        <v>112.5</v>
      </c>
      <c r="W28" s="159">
        <v>32</v>
      </c>
      <c r="X28" s="159">
        <v>36</v>
      </c>
      <c r="Y28" s="193">
        <v>112.5</v>
      </c>
      <c r="Z28" s="159">
        <v>30</v>
      </c>
      <c r="AA28" s="159">
        <v>33</v>
      </c>
      <c r="AB28" s="193">
        <v>110.00000000000001</v>
      </c>
      <c r="AC28" s="36"/>
      <c r="AD28" s="37"/>
    </row>
    <row r="29" spans="1:30" s="38" customFormat="1" ht="16.5" customHeight="1">
      <c r="A29" s="35" t="s">
        <v>88</v>
      </c>
      <c r="B29" s="159">
        <v>53</v>
      </c>
      <c r="C29" s="159">
        <v>58</v>
      </c>
      <c r="D29" s="193">
        <v>109.43396226415094</v>
      </c>
      <c r="E29" s="159">
        <v>52</v>
      </c>
      <c r="F29" s="159">
        <v>57</v>
      </c>
      <c r="G29" s="193">
        <v>109.61538461538463</v>
      </c>
      <c r="H29" s="159">
        <v>12</v>
      </c>
      <c r="I29" s="159">
        <v>10</v>
      </c>
      <c r="J29" s="193">
        <v>83.333333333333343</v>
      </c>
      <c r="K29" s="159">
        <v>2</v>
      </c>
      <c r="L29" s="159">
        <v>2</v>
      </c>
      <c r="M29" s="193">
        <v>100</v>
      </c>
      <c r="N29" s="159">
        <v>11</v>
      </c>
      <c r="O29" s="159">
        <v>0</v>
      </c>
      <c r="P29" s="193">
        <v>0</v>
      </c>
      <c r="Q29" s="159">
        <v>48</v>
      </c>
      <c r="R29" s="159">
        <v>52</v>
      </c>
      <c r="S29" s="193">
        <v>108.33333333333333</v>
      </c>
      <c r="T29" s="159">
        <v>13</v>
      </c>
      <c r="U29" s="159">
        <v>25</v>
      </c>
      <c r="V29" s="193">
        <v>192.30769230769232</v>
      </c>
      <c r="W29" s="159">
        <v>12</v>
      </c>
      <c r="X29" s="159">
        <v>25</v>
      </c>
      <c r="Y29" s="193">
        <v>208.33333333333334</v>
      </c>
      <c r="Z29" s="159">
        <v>12</v>
      </c>
      <c r="AA29" s="159">
        <v>25</v>
      </c>
      <c r="AB29" s="193">
        <v>208.33333333333334</v>
      </c>
      <c r="AC29" s="36"/>
      <c r="AD29" s="37"/>
    </row>
    <row r="30" spans="1:30" s="38" customFormat="1" ht="16.5" customHeight="1">
      <c r="A30" s="35" t="s">
        <v>89</v>
      </c>
      <c r="B30" s="159">
        <v>85</v>
      </c>
      <c r="C30" s="159">
        <v>95</v>
      </c>
      <c r="D30" s="193">
        <v>111.76470588235294</v>
      </c>
      <c r="E30" s="159">
        <v>78</v>
      </c>
      <c r="F30" s="159">
        <v>88</v>
      </c>
      <c r="G30" s="193">
        <v>112.82051282051282</v>
      </c>
      <c r="H30" s="159">
        <v>17</v>
      </c>
      <c r="I30" s="159">
        <v>21</v>
      </c>
      <c r="J30" s="193">
        <v>123.52941176470588</v>
      </c>
      <c r="K30" s="159">
        <v>0</v>
      </c>
      <c r="L30" s="159">
        <v>5</v>
      </c>
      <c r="M30" s="193">
        <v>0</v>
      </c>
      <c r="N30" s="159">
        <v>11</v>
      </c>
      <c r="O30" s="159">
        <v>0</v>
      </c>
      <c r="P30" s="193">
        <v>0</v>
      </c>
      <c r="Q30" s="159">
        <v>74</v>
      </c>
      <c r="R30" s="159">
        <v>80</v>
      </c>
      <c r="S30" s="193">
        <v>108.10810810810811</v>
      </c>
      <c r="T30" s="159">
        <v>41</v>
      </c>
      <c r="U30" s="159">
        <v>29</v>
      </c>
      <c r="V30" s="193">
        <v>70.731707317073173</v>
      </c>
      <c r="W30" s="159">
        <v>34</v>
      </c>
      <c r="X30" s="159">
        <v>29</v>
      </c>
      <c r="Y30" s="193">
        <v>85.294117647058826</v>
      </c>
      <c r="Z30" s="159">
        <v>31</v>
      </c>
      <c r="AA30" s="159">
        <v>27</v>
      </c>
      <c r="AB30" s="193">
        <v>87.096774193548384</v>
      </c>
      <c r="AC30" s="36"/>
      <c r="AD30" s="37"/>
    </row>
    <row r="31" spans="1:30" s="38" customFormat="1" ht="16.5" customHeight="1">
      <c r="A31" s="35" t="s">
        <v>90</v>
      </c>
      <c r="B31" s="159">
        <v>35</v>
      </c>
      <c r="C31" s="159">
        <v>71</v>
      </c>
      <c r="D31" s="193">
        <v>202.85714285714283</v>
      </c>
      <c r="E31" s="159">
        <v>35</v>
      </c>
      <c r="F31" s="159">
        <v>71</v>
      </c>
      <c r="G31" s="193">
        <v>202.85714285714283</v>
      </c>
      <c r="H31" s="159">
        <v>8</v>
      </c>
      <c r="I31" s="159">
        <v>20</v>
      </c>
      <c r="J31" s="193">
        <v>250</v>
      </c>
      <c r="K31" s="159">
        <v>0</v>
      </c>
      <c r="L31" s="159">
        <v>4</v>
      </c>
      <c r="M31" s="193">
        <v>0</v>
      </c>
      <c r="N31" s="159">
        <v>11</v>
      </c>
      <c r="O31" s="159">
        <v>3</v>
      </c>
      <c r="P31" s="193">
        <v>27.27272727272727</v>
      </c>
      <c r="Q31" s="159">
        <v>35</v>
      </c>
      <c r="R31" s="159">
        <v>70</v>
      </c>
      <c r="S31" s="193">
        <v>200</v>
      </c>
      <c r="T31" s="159">
        <v>17</v>
      </c>
      <c r="U31" s="159">
        <v>30</v>
      </c>
      <c r="V31" s="193">
        <v>176.47058823529412</v>
      </c>
      <c r="W31" s="159">
        <v>17</v>
      </c>
      <c r="X31" s="159">
        <v>30</v>
      </c>
      <c r="Y31" s="193">
        <v>176.47058823529412</v>
      </c>
      <c r="Z31" s="159">
        <v>17</v>
      </c>
      <c r="AA31" s="159">
        <v>30</v>
      </c>
      <c r="AB31" s="193">
        <v>176.47058823529412</v>
      </c>
      <c r="AC31" s="36"/>
      <c r="AD31" s="37"/>
    </row>
    <row r="32" spans="1:30" s="38" customFormat="1" ht="16.5" customHeight="1">
      <c r="A32" s="35" t="s">
        <v>91</v>
      </c>
      <c r="B32" s="159">
        <v>48</v>
      </c>
      <c r="C32" s="159">
        <v>62</v>
      </c>
      <c r="D32" s="193">
        <v>129.16666666666669</v>
      </c>
      <c r="E32" s="159">
        <v>39</v>
      </c>
      <c r="F32" s="159">
        <v>55</v>
      </c>
      <c r="G32" s="193">
        <v>141.02564102564102</v>
      </c>
      <c r="H32" s="159">
        <v>9</v>
      </c>
      <c r="I32" s="159">
        <v>10</v>
      </c>
      <c r="J32" s="193">
        <v>111.11111111111111</v>
      </c>
      <c r="K32" s="159">
        <v>0</v>
      </c>
      <c r="L32" s="159">
        <v>5</v>
      </c>
      <c r="M32" s="193">
        <v>0</v>
      </c>
      <c r="N32" s="159">
        <v>14</v>
      </c>
      <c r="O32" s="159">
        <v>1</v>
      </c>
      <c r="P32" s="193">
        <v>7.1428571428571423</v>
      </c>
      <c r="Q32" s="159">
        <v>38</v>
      </c>
      <c r="R32" s="159">
        <v>51</v>
      </c>
      <c r="S32" s="193">
        <v>134.21052631578948</v>
      </c>
      <c r="T32" s="159">
        <v>25</v>
      </c>
      <c r="U32" s="159">
        <v>16</v>
      </c>
      <c r="V32" s="193">
        <v>64</v>
      </c>
      <c r="W32" s="159">
        <v>19</v>
      </c>
      <c r="X32" s="159">
        <v>16</v>
      </c>
      <c r="Y32" s="193">
        <v>84.210526315789465</v>
      </c>
      <c r="Z32" s="159">
        <v>18</v>
      </c>
      <c r="AA32" s="159">
        <v>14</v>
      </c>
      <c r="AB32" s="193">
        <v>77.777777777777786</v>
      </c>
      <c r="AC32" s="36"/>
      <c r="AD32" s="37"/>
    </row>
    <row r="33" spans="1:28">
      <c r="A33" s="35" t="s">
        <v>92</v>
      </c>
      <c r="B33" s="159">
        <v>91</v>
      </c>
      <c r="C33" s="159">
        <v>92</v>
      </c>
      <c r="D33" s="193">
        <v>101.09890109890109</v>
      </c>
      <c r="E33" s="159">
        <v>90</v>
      </c>
      <c r="F33" s="159">
        <v>91</v>
      </c>
      <c r="G33" s="193">
        <v>101.11111111111111</v>
      </c>
      <c r="H33" s="159">
        <v>27</v>
      </c>
      <c r="I33" s="159">
        <v>24</v>
      </c>
      <c r="J33" s="193">
        <v>88.888888888888886</v>
      </c>
      <c r="K33" s="159">
        <v>5</v>
      </c>
      <c r="L33" s="159">
        <v>4</v>
      </c>
      <c r="M33" s="193">
        <v>80</v>
      </c>
      <c r="N33" s="159">
        <v>12</v>
      </c>
      <c r="O33" s="159">
        <v>1</v>
      </c>
      <c r="P33" s="193">
        <v>8.3333333333333321</v>
      </c>
      <c r="Q33" s="159">
        <v>89</v>
      </c>
      <c r="R33" s="159">
        <v>88</v>
      </c>
      <c r="S33" s="193">
        <v>98.876404494382015</v>
      </c>
      <c r="T33" s="159">
        <v>30</v>
      </c>
      <c r="U33" s="159">
        <v>24</v>
      </c>
      <c r="V33" s="193">
        <v>80</v>
      </c>
      <c r="W33" s="159">
        <v>29</v>
      </c>
      <c r="X33" s="159">
        <v>24</v>
      </c>
      <c r="Y33" s="193">
        <v>82.758620689655174</v>
      </c>
      <c r="Z33" s="159">
        <v>25</v>
      </c>
      <c r="AA33" s="159">
        <v>24</v>
      </c>
      <c r="AB33" s="193">
        <v>96</v>
      </c>
    </row>
    <row r="34" spans="1:28">
      <c r="A34" s="35" t="s">
        <v>93</v>
      </c>
      <c r="B34" s="159">
        <v>113</v>
      </c>
      <c r="C34" s="159">
        <v>120</v>
      </c>
      <c r="D34" s="193">
        <v>106.19469026548674</v>
      </c>
      <c r="E34" s="159">
        <v>111</v>
      </c>
      <c r="F34" s="159">
        <v>120</v>
      </c>
      <c r="G34" s="193">
        <v>108.10810810810811</v>
      </c>
      <c r="H34" s="159">
        <v>29</v>
      </c>
      <c r="I34" s="159">
        <v>37</v>
      </c>
      <c r="J34" s="193">
        <v>127.58620689655173</v>
      </c>
      <c r="K34" s="159">
        <v>14</v>
      </c>
      <c r="L34" s="159">
        <v>13</v>
      </c>
      <c r="M34" s="193">
        <v>92.857142857142861</v>
      </c>
      <c r="N34" s="159">
        <v>12</v>
      </c>
      <c r="O34" s="159">
        <v>0</v>
      </c>
      <c r="P34" s="193">
        <v>0</v>
      </c>
      <c r="Q34" s="159">
        <v>109</v>
      </c>
      <c r="R34" s="159">
        <v>115</v>
      </c>
      <c r="S34" s="193">
        <v>105.50458715596329</v>
      </c>
      <c r="T34" s="159">
        <v>43</v>
      </c>
      <c r="U34" s="159">
        <v>33</v>
      </c>
      <c r="V34" s="193">
        <v>76.744186046511629</v>
      </c>
      <c r="W34" s="159">
        <v>43</v>
      </c>
      <c r="X34" s="159">
        <v>33</v>
      </c>
      <c r="Y34" s="193">
        <v>76.744186046511629</v>
      </c>
      <c r="Z34" s="159">
        <v>42</v>
      </c>
      <c r="AA34" s="159">
        <v>31</v>
      </c>
      <c r="AB34" s="193">
        <v>73.80952380952381</v>
      </c>
    </row>
    <row r="35" spans="1:28">
      <c r="A35" s="35" t="s">
        <v>94</v>
      </c>
      <c r="B35" s="159">
        <v>87</v>
      </c>
      <c r="C35" s="159">
        <v>106</v>
      </c>
      <c r="D35" s="193">
        <v>121.83908045977012</v>
      </c>
      <c r="E35" s="159">
        <v>87</v>
      </c>
      <c r="F35" s="159">
        <v>105</v>
      </c>
      <c r="G35" s="193">
        <v>120.68965517241379</v>
      </c>
      <c r="H35" s="159">
        <v>5</v>
      </c>
      <c r="I35" s="159">
        <v>22</v>
      </c>
      <c r="J35" s="193">
        <v>440.00000000000006</v>
      </c>
      <c r="K35" s="159">
        <v>1</v>
      </c>
      <c r="L35" s="159">
        <v>4</v>
      </c>
      <c r="M35" s="193">
        <v>400</v>
      </c>
      <c r="N35" s="159">
        <v>12</v>
      </c>
      <c r="O35" s="159">
        <v>6</v>
      </c>
      <c r="P35" s="193">
        <v>50</v>
      </c>
      <c r="Q35" s="159">
        <v>81</v>
      </c>
      <c r="R35" s="159">
        <v>100</v>
      </c>
      <c r="S35" s="193">
        <v>123.45679012345678</v>
      </c>
      <c r="T35" s="159">
        <v>25</v>
      </c>
      <c r="U35" s="159">
        <v>36</v>
      </c>
      <c r="V35" s="193">
        <v>144</v>
      </c>
      <c r="W35" s="159">
        <v>25</v>
      </c>
      <c r="X35" s="159">
        <v>36</v>
      </c>
      <c r="Y35" s="193">
        <v>144</v>
      </c>
      <c r="Z35" s="159">
        <v>22</v>
      </c>
      <c r="AA35" s="159">
        <v>31</v>
      </c>
      <c r="AB35" s="193">
        <v>140.90909090909091</v>
      </c>
    </row>
    <row r="36" spans="1:28">
      <c r="A36" s="35" t="s">
        <v>95</v>
      </c>
      <c r="B36" s="159">
        <v>534</v>
      </c>
      <c r="C36" s="159">
        <v>504</v>
      </c>
      <c r="D36" s="193">
        <v>94.382022471910105</v>
      </c>
      <c r="E36" s="159">
        <v>479</v>
      </c>
      <c r="F36" s="159">
        <v>428</v>
      </c>
      <c r="G36" s="193">
        <v>89.352818371607512</v>
      </c>
      <c r="H36" s="159">
        <v>82</v>
      </c>
      <c r="I36" s="159">
        <v>68</v>
      </c>
      <c r="J36" s="193">
        <v>82.926829268292678</v>
      </c>
      <c r="K36" s="159">
        <v>7</v>
      </c>
      <c r="L36" s="159">
        <v>9</v>
      </c>
      <c r="M36" s="193">
        <v>128.57142857142858</v>
      </c>
      <c r="N36" s="159">
        <v>17</v>
      </c>
      <c r="O36" s="159">
        <v>0</v>
      </c>
      <c r="P36" s="193">
        <v>0</v>
      </c>
      <c r="Q36" s="159">
        <v>462</v>
      </c>
      <c r="R36" s="159">
        <v>407</v>
      </c>
      <c r="S36" s="193">
        <v>88.095238095238088</v>
      </c>
      <c r="T36" s="159">
        <v>227</v>
      </c>
      <c r="U36" s="159">
        <v>106</v>
      </c>
      <c r="V36" s="193">
        <v>46.696035242290748</v>
      </c>
      <c r="W36" s="159">
        <v>176</v>
      </c>
      <c r="X36" s="159">
        <v>92</v>
      </c>
      <c r="Y36" s="193">
        <v>52.272727272727273</v>
      </c>
      <c r="Z36" s="159">
        <v>151</v>
      </c>
      <c r="AA36" s="159">
        <v>78</v>
      </c>
      <c r="AB36" s="193">
        <v>51.655629139072843</v>
      </c>
    </row>
    <row r="37" spans="1:28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8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8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8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8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8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8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8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8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8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8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8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1:25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1:25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1:25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1:25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1:25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1:25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1:25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1:25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1:25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1:25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1:25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1:25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1:25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1:25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1:25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1:25"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1:25"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1:25"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1:25"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1:25"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1:25"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1:25"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1:25"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1:25"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1:25"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1:25"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1:25"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1:25"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1:25"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1:25"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1:25"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1:25"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1:25"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1:25"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1:25"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1:25"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1:25"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1:25"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1:25"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1:25"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"/>
  <sheetViews>
    <sheetView view="pageBreakPreview" topLeftCell="A7" zoomScale="80" zoomScaleNormal="70" zoomScaleSheetLayoutView="80" workbookViewId="0">
      <selection activeCell="E24" sqref="E24"/>
    </sheetView>
  </sheetViews>
  <sheetFormatPr defaultColWidth="8" defaultRowHeight="13.2"/>
  <cols>
    <col min="1" max="1" width="61.6640625" style="3" customWidth="1"/>
    <col min="2" max="2" width="16.33203125" style="14" customWidth="1"/>
    <col min="3" max="3" width="15.6640625" style="14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>
      <c r="A1" s="275" t="s">
        <v>59</v>
      </c>
      <c r="B1" s="275"/>
      <c r="C1" s="275"/>
      <c r="D1" s="275"/>
      <c r="E1" s="275"/>
    </row>
    <row r="2" spans="1:9" ht="9.75" customHeight="1">
      <c r="A2" s="303"/>
      <c r="B2" s="303"/>
      <c r="C2" s="303"/>
      <c r="D2" s="303"/>
      <c r="E2" s="303"/>
    </row>
    <row r="3" spans="1:9" s="4" customFormat="1" ht="23.25" customHeight="1">
      <c r="A3" s="280" t="s">
        <v>0</v>
      </c>
      <c r="B3" s="276" t="s">
        <v>122</v>
      </c>
      <c r="C3" s="276" t="s">
        <v>123</v>
      </c>
      <c r="D3" s="304" t="s">
        <v>2</v>
      </c>
      <c r="E3" s="305"/>
    </row>
    <row r="4" spans="1:9" s="4" customFormat="1" ht="27.6">
      <c r="A4" s="281"/>
      <c r="B4" s="277"/>
      <c r="C4" s="277"/>
      <c r="D4" s="5" t="s">
        <v>3</v>
      </c>
      <c r="E4" s="6" t="s">
        <v>4</v>
      </c>
    </row>
    <row r="5" spans="1:9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96</v>
      </c>
      <c r="B6" s="194">
        <v>1638</v>
      </c>
      <c r="C6" s="195">
        <v>1643</v>
      </c>
      <c r="D6" s="196">
        <v>100.3052503052503</v>
      </c>
      <c r="E6" s="197">
        <v>5</v>
      </c>
      <c r="I6" s="11"/>
    </row>
    <row r="7" spans="1:9" s="4" customFormat="1" ht="29.25" customHeight="1">
      <c r="A7" s="10" t="s">
        <v>97</v>
      </c>
      <c r="B7" s="166">
        <v>1515</v>
      </c>
      <c r="C7" s="179">
        <v>1488</v>
      </c>
      <c r="D7" s="196">
        <v>98.21782178217822</v>
      </c>
      <c r="E7" s="197">
        <v>-27</v>
      </c>
      <c r="I7" s="11"/>
    </row>
    <row r="8" spans="1:9" s="4" customFormat="1" ht="48.75" customHeight="1">
      <c r="A8" s="12" t="s">
        <v>98</v>
      </c>
      <c r="B8" s="166">
        <v>353</v>
      </c>
      <c r="C8" s="179">
        <v>340</v>
      </c>
      <c r="D8" s="196">
        <v>96.317280453257794</v>
      </c>
      <c r="E8" s="197">
        <v>-13</v>
      </c>
      <c r="I8" s="11"/>
    </row>
    <row r="9" spans="1:9" s="4" customFormat="1" ht="34.5" customHeight="1">
      <c r="A9" s="13" t="s">
        <v>99</v>
      </c>
      <c r="B9" s="166">
        <v>33</v>
      </c>
      <c r="C9" s="179">
        <v>28</v>
      </c>
      <c r="D9" s="196">
        <v>84.848484848484844</v>
      </c>
      <c r="E9" s="197">
        <v>-5</v>
      </c>
      <c r="I9" s="11"/>
    </row>
    <row r="10" spans="1:9" s="4" customFormat="1" ht="48.75" customHeight="1">
      <c r="A10" s="13" t="s">
        <v>100</v>
      </c>
      <c r="B10" s="166">
        <v>17</v>
      </c>
      <c r="C10" s="179">
        <v>13</v>
      </c>
      <c r="D10" s="196">
        <v>76.470588235294116</v>
      </c>
      <c r="E10" s="197">
        <v>-4</v>
      </c>
      <c r="I10" s="11"/>
    </row>
    <row r="11" spans="1:9" s="4" customFormat="1" ht="54.75" customHeight="1">
      <c r="A11" s="13" t="s">
        <v>101</v>
      </c>
      <c r="B11" s="157">
        <v>1411</v>
      </c>
      <c r="C11" s="155">
        <v>1398</v>
      </c>
      <c r="D11" s="196">
        <v>99.078667611622961</v>
      </c>
      <c r="E11" s="197">
        <v>-13</v>
      </c>
      <c r="I11" s="11"/>
    </row>
    <row r="12" spans="1:9" s="4" customFormat="1" ht="12.75" customHeight="1">
      <c r="A12" s="282" t="s">
        <v>15</v>
      </c>
      <c r="B12" s="283"/>
      <c r="C12" s="283"/>
      <c r="D12" s="283"/>
      <c r="E12" s="283"/>
      <c r="I12" s="11"/>
    </row>
    <row r="13" spans="1:9" s="4" customFormat="1" ht="18" customHeight="1">
      <c r="A13" s="284"/>
      <c r="B13" s="285"/>
      <c r="C13" s="285"/>
      <c r="D13" s="285"/>
      <c r="E13" s="285"/>
      <c r="I13" s="11"/>
    </row>
    <row r="14" spans="1:9" s="4" customFormat="1" ht="20.25" customHeight="1">
      <c r="A14" s="280" t="s">
        <v>0</v>
      </c>
      <c r="B14" s="286" t="s">
        <v>124</v>
      </c>
      <c r="C14" s="286" t="s">
        <v>125</v>
      </c>
      <c r="D14" s="304" t="s">
        <v>2</v>
      </c>
      <c r="E14" s="305"/>
      <c r="I14" s="11"/>
    </row>
    <row r="15" spans="1:9" ht="39.75" customHeight="1">
      <c r="A15" s="281"/>
      <c r="B15" s="286"/>
      <c r="C15" s="286"/>
      <c r="D15" s="16" t="s">
        <v>3</v>
      </c>
      <c r="E15" s="6" t="s">
        <v>7</v>
      </c>
      <c r="I15" s="11"/>
    </row>
    <row r="16" spans="1:9" ht="28.5" customHeight="1">
      <c r="A16" s="10" t="s">
        <v>96</v>
      </c>
      <c r="B16" s="194">
        <v>684</v>
      </c>
      <c r="C16" s="198">
        <v>500</v>
      </c>
      <c r="D16" s="199">
        <v>73.099415204678365</v>
      </c>
      <c r="E16" s="191">
        <v>-184</v>
      </c>
      <c r="I16" s="11"/>
    </row>
    <row r="17" spans="1:9" ht="25.5" customHeight="1">
      <c r="A17" s="1" t="s">
        <v>102</v>
      </c>
      <c r="B17" s="167">
        <v>566</v>
      </c>
      <c r="C17" s="198">
        <v>488</v>
      </c>
      <c r="D17" s="199">
        <v>86.219081272084807</v>
      </c>
      <c r="E17" s="191">
        <v>-78</v>
      </c>
      <c r="I17" s="11"/>
    </row>
    <row r="18" spans="1:9" ht="27.75" customHeight="1">
      <c r="A18" s="1" t="s">
        <v>103</v>
      </c>
      <c r="B18" s="167">
        <v>524</v>
      </c>
      <c r="C18" s="198">
        <v>426</v>
      </c>
      <c r="D18" s="199">
        <v>81.297709923664115</v>
      </c>
      <c r="E18" s="191">
        <v>-98</v>
      </c>
      <c r="I18" s="11"/>
    </row>
    <row r="19" spans="1:9">
      <c r="C19" s="15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C37"/>
  <sheetViews>
    <sheetView view="pageBreakPreview" zoomScale="85" zoomScaleNormal="85" zoomScaleSheetLayoutView="85" workbookViewId="0">
      <selection activeCell="F20" sqref="F20"/>
    </sheetView>
  </sheetViews>
  <sheetFormatPr defaultRowHeight="15.6"/>
  <cols>
    <col min="1" max="1" width="28.5546875" style="63" customWidth="1"/>
    <col min="2" max="2" width="10.44140625" style="63" customWidth="1"/>
    <col min="3" max="3" width="9.44140625" style="63" customWidth="1"/>
    <col min="4" max="4" width="8.5546875" style="63" customWidth="1"/>
    <col min="5" max="5" width="11" style="58" customWidth="1"/>
    <col min="6" max="6" width="11.109375" style="58" customWidth="1"/>
    <col min="7" max="7" width="12" style="64" customWidth="1"/>
    <col min="8" max="8" width="10.109375" style="58" customWidth="1"/>
    <col min="9" max="9" width="8.88671875" style="58" customWidth="1"/>
    <col min="10" max="10" width="10" style="64" customWidth="1"/>
    <col min="11" max="11" width="8.109375" style="58" customWidth="1"/>
    <col min="12" max="12" width="7.5546875" style="58" customWidth="1"/>
    <col min="13" max="13" width="9.88671875" style="64" customWidth="1"/>
    <col min="14" max="15" width="8.6640625" style="64" customWidth="1"/>
    <col min="16" max="16" width="11.109375" style="64" customWidth="1"/>
    <col min="17" max="17" width="8.109375" style="58" customWidth="1"/>
    <col min="18" max="18" width="8.6640625" style="58" customWidth="1"/>
    <col min="19" max="19" width="9.109375" style="64" customWidth="1"/>
    <col min="20" max="21" width="9.33203125" style="58" customWidth="1"/>
    <col min="22" max="22" width="9.6640625" style="64" customWidth="1"/>
    <col min="23" max="24" width="9.5546875" style="58" customWidth="1"/>
    <col min="25" max="25" width="9.5546875" style="64" customWidth="1"/>
    <col min="26" max="26" width="9.5546875" style="58" customWidth="1"/>
    <col min="27" max="27" width="9.5546875" style="61" customWidth="1"/>
    <col min="28" max="28" width="16.44140625" style="64" customWidth="1"/>
    <col min="29" max="31" width="9.109375" style="58"/>
    <col min="32" max="32" width="10.88671875" style="58" bestFit="1" customWidth="1"/>
    <col min="33" max="253" width="9.109375" style="58"/>
    <col min="254" max="254" width="18.6640625" style="58" customWidth="1"/>
    <col min="255" max="256" width="9.44140625" style="58" customWidth="1"/>
    <col min="257" max="257" width="7.6640625" style="58" customWidth="1"/>
    <col min="258" max="258" width="9.33203125" style="58" customWidth="1"/>
    <col min="259" max="259" width="9.88671875" style="58" customWidth="1"/>
    <col min="260" max="260" width="7.109375" style="58" customWidth="1"/>
    <col min="261" max="261" width="8.5546875" style="58" customWidth="1"/>
    <col min="262" max="262" width="8.88671875" style="58" customWidth="1"/>
    <col min="263" max="263" width="7.109375" style="58" customWidth="1"/>
    <col min="264" max="264" width="9" style="58" customWidth="1"/>
    <col min="265" max="265" width="8.6640625" style="58" customWidth="1"/>
    <col min="266" max="266" width="6.5546875" style="58" customWidth="1"/>
    <col min="267" max="267" width="8.109375" style="58" customWidth="1"/>
    <col min="268" max="268" width="7.5546875" style="58" customWidth="1"/>
    <col min="269" max="269" width="7" style="58" customWidth="1"/>
    <col min="270" max="271" width="8.6640625" style="58" customWidth="1"/>
    <col min="272" max="272" width="7.33203125" style="58" customWidth="1"/>
    <col min="273" max="273" width="8.109375" style="58" customWidth="1"/>
    <col min="274" max="274" width="8.6640625" style="58" customWidth="1"/>
    <col min="275" max="275" width="6.44140625" style="58" customWidth="1"/>
    <col min="276" max="277" width="9.33203125" style="58" customWidth="1"/>
    <col min="278" max="278" width="6.44140625" style="58" customWidth="1"/>
    <col min="279" max="280" width="9.5546875" style="58" customWidth="1"/>
    <col min="281" max="281" width="6.44140625" style="58" customWidth="1"/>
    <col min="282" max="283" width="9.5546875" style="58" customWidth="1"/>
    <col min="284" max="284" width="6.6640625" style="58" customWidth="1"/>
    <col min="285" max="287" width="9.109375" style="58"/>
    <col min="288" max="288" width="10.88671875" style="58" bestFit="1" customWidth="1"/>
    <col min="289" max="509" width="9.109375" style="58"/>
    <col min="510" max="510" width="18.6640625" style="58" customWidth="1"/>
    <col min="511" max="512" width="9.44140625" style="58" customWidth="1"/>
    <col min="513" max="513" width="7.6640625" style="58" customWidth="1"/>
    <col min="514" max="514" width="9.33203125" style="58" customWidth="1"/>
    <col min="515" max="515" width="9.88671875" style="58" customWidth="1"/>
    <col min="516" max="516" width="7.109375" style="58" customWidth="1"/>
    <col min="517" max="517" width="8.5546875" style="58" customWidth="1"/>
    <col min="518" max="518" width="8.88671875" style="58" customWidth="1"/>
    <col min="519" max="519" width="7.109375" style="58" customWidth="1"/>
    <col min="520" max="520" width="9" style="58" customWidth="1"/>
    <col min="521" max="521" width="8.6640625" style="58" customWidth="1"/>
    <col min="522" max="522" width="6.5546875" style="58" customWidth="1"/>
    <col min="523" max="523" width="8.109375" style="58" customWidth="1"/>
    <col min="524" max="524" width="7.5546875" style="58" customWidth="1"/>
    <col min="525" max="525" width="7" style="58" customWidth="1"/>
    <col min="526" max="527" width="8.6640625" style="58" customWidth="1"/>
    <col min="528" max="528" width="7.33203125" style="58" customWidth="1"/>
    <col min="529" max="529" width="8.109375" style="58" customWidth="1"/>
    <col min="530" max="530" width="8.6640625" style="58" customWidth="1"/>
    <col min="531" max="531" width="6.44140625" style="58" customWidth="1"/>
    <col min="532" max="533" width="9.33203125" style="58" customWidth="1"/>
    <col min="534" max="534" width="6.44140625" style="58" customWidth="1"/>
    <col min="535" max="536" width="9.5546875" style="58" customWidth="1"/>
    <col min="537" max="537" width="6.44140625" style="58" customWidth="1"/>
    <col min="538" max="539" width="9.5546875" style="58" customWidth="1"/>
    <col min="540" max="540" width="6.6640625" style="58" customWidth="1"/>
    <col min="541" max="543" width="9.109375" style="58"/>
    <col min="544" max="544" width="10.88671875" style="58" bestFit="1" customWidth="1"/>
    <col min="545" max="765" width="9.109375" style="58"/>
    <col min="766" max="766" width="18.6640625" style="58" customWidth="1"/>
    <col min="767" max="768" width="9.44140625" style="58" customWidth="1"/>
    <col min="769" max="769" width="7.6640625" style="58" customWidth="1"/>
    <col min="770" max="770" width="9.33203125" style="58" customWidth="1"/>
    <col min="771" max="771" width="9.88671875" style="58" customWidth="1"/>
    <col min="772" max="772" width="7.109375" style="58" customWidth="1"/>
    <col min="773" max="773" width="8.5546875" style="58" customWidth="1"/>
    <col min="774" max="774" width="8.88671875" style="58" customWidth="1"/>
    <col min="775" max="775" width="7.109375" style="58" customWidth="1"/>
    <col min="776" max="776" width="9" style="58" customWidth="1"/>
    <col min="777" max="777" width="8.6640625" style="58" customWidth="1"/>
    <col min="778" max="778" width="6.5546875" style="58" customWidth="1"/>
    <col min="779" max="779" width="8.109375" style="58" customWidth="1"/>
    <col min="780" max="780" width="7.5546875" style="58" customWidth="1"/>
    <col min="781" max="781" width="7" style="58" customWidth="1"/>
    <col min="782" max="783" width="8.6640625" style="58" customWidth="1"/>
    <col min="784" max="784" width="7.33203125" style="58" customWidth="1"/>
    <col min="785" max="785" width="8.109375" style="58" customWidth="1"/>
    <col min="786" max="786" width="8.6640625" style="58" customWidth="1"/>
    <col min="787" max="787" width="6.44140625" style="58" customWidth="1"/>
    <col min="788" max="789" width="9.33203125" style="58" customWidth="1"/>
    <col min="790" max="790" width="6.44140625" style="58" customWidth="1"/>
    <col min="791" max="792" width="9.5546875" style="58" customWidth="1"/>
    <col min="793" max="793" width="6.44140625" style="58" customWidth="1"/>
    <col min="794" max="795" width="9.5546875" style="58" customWidth="1"/>
    <col min="796" max="796" width="6.6640625" style="58" customWidth="1"/>
    <col min="797" max="799" width="9.109375" style="58"/>
    <col min="800" max="800" width="10.88671875" style="58" bestFit="1" customWidth="1"/>
    <col min="801" max="1021" width="9.109375" style="58"/>
    <col min="1022" max="1022" width="18.6640625" style="58" customWidth="1"/>
    <col min="1023" max="1024" width="9.44140625" style="58" customWidth="1"/>
    <col min="1025" max="1025" width="7.6640625" style="58" customWidth="1"/>
    <col min="1026" max="1026" width="9.33203125" style="58" customWidth="1"/>
    <col min="1027" max="1027" width="9.88671875" style="58" customWidth="1"/>
    <col min="1028" max="1028" width="7.109375" style="58" customWidth="1"/>
    <col min="1029" max="1029" width="8.5546875" style="58" customWidth="1"/>
    <col min="1030" max="1030" width="8.88671875" style="58" customWidth="1"/>
    <col min="1031" max="1031" width="7.109375" style="58" customWidth="1"/>
    <col min="1032" max="1032" width="9" style="58" customWidth="1"/>
    <col min="1033" max="1033" width="8.6640625" style="58" customWidth="1"/>
    <col min="1034" max="1034" width="6.5546875" style="58" customWidth="1"/>
    <col min="1035" max="1035" width="8.109375" style="58" customWidth="1"/>
    <col min="1036" max="1036" width="7.5546875" style="58" customWidth="1"/>
    <col min="1037" max="1037" width="7" style="58" customWidth="1"/>
    <col min="1038" max="1039" width="8.6640625" style="58" customWidth="1"/>
    <col min="1040" max="1040" width="7.33203125" style="58" customWidth="1"/>
    <col min="1041" max="1041" width="8.109375" style="58" customWidth="1"/>
    <col min="1042" max="1042" width="8.6640625" style="58" customWidth="1"/>
    <col min="1043" max="1043" width="6.44140625" style="58" customWidth="1"/>
    <col min="1044" max="1045" width="9.33203125" style="58" customWidth="1"/>
    <col min="1046" max="1046" width="6.44140625" style="58" customWidth="1"/>
    <col min="1047" max="1048" width="9.5546875" style="58" customWidth="1"/>
    <col min="1049" max="1049" width="6.44140625" style="58" customWidth="1"/>
    <col min="1050" max="1051" width="9.5546875" style="58" customWidth="1"/>
    <col min="1052" max="1052" width="6.6640625" style="58" customWidth="1"/>
    <col min="1053" max="1055" width="9.109375" style="58"/>
    <col min="1056" max="1056" width="10.88671875" style="58" bestFit="1" customWidth="1"/>
    <col min="1057" max="1277" width="9.109375" style="58"/>
    <col min="1278" max="1278" width="18.6640625" style="58" customWidth="1"/>
    <col min="1279" max="1280" width="9.44140625" style="58" customWidth="1"/>
    <col min="1281" max="1281" width="7.6640625" style="58" customWidth="1"/>
    <col min="1282" max="1282" width="9.33203125" style="58" customWidth="1"/>
    <col min="1283" max="1283" width="9.88671875" style="58" customWidth="1"/>
    <col min="1284" max="1284" width="7.109375" style="58" customWidth="1"/>
    <col min="1285" max="1285" width="8.5546875" style="58" customWidth="1"/>
    <col min="1286" max="1286" width="8.88671875" style="58" customWidth="1"/>
    <col min="1287" max="1287" width="7.109375" style="58" customWidth="1"/>
    <col min="1288" max="1288" width="9" style="58" customWidth="1"/>
    <col min="1289" max="1289" width="8.6640625" style="58" customWidth="1"/>
    <col min="1290" max="1290" width="6.5546875" style="58" customWidth="1"/>
    <col min="1291" max="1291" width="8.109375" style="58" customWidth="1"/>
    <col min="1292" max="1292" width="7.5546875" style="58" customWidth="1"/>
    <col min="1293" max="1293" width="7" style="58" customWidth="1"/>
    <col min="1294" max="1295" width="8.6640625" style="58" customWidth="1"/>
    <col min="1296" max="1296" width="7.33203125" style="58" customWidth="1"/>
    <col min="1297" max="1297" width="8.109375" style="58" customWidth="1"/>
    <col min="1298" max="1298" width="8.6640625" style="58" customWidth="1"/>
    <col min="1299" max="1299" width="6.44140625" style="58" customWidth="1"/>
    <col min="1300" max="1301" width="9.33203125" style="58" customWidth="1"/>
    <col min="1302" max="1302" width="6.44140625" style="58" customWidth="1"/>
    <col min="1303" max="1304" width="9.5546875" style="58" customWidth="1"/>
    <col min="1305" max="1305" width="6.44140625" style="58" customWidth="1"/>
    <col min="1306" max="1307" width="9.5546875" style="58" customWidth="1"/>
    <col min="1308" max="1308" width="6.6640625" style="58" customWidth="1"/>
    <col min="1309" max="1311" width="9.109375" style="58"/>
    <col min="1312" max="1312" width="10.88671875" style="58" bestFit="1" customWidth="1"/>
    <col min="1313" max="1533" width="9.109375" style="58"/>
    <col min="1534" max="1534" width="18.6640625" style="58" customWidth="1"/>
    <col min="1535" max="1536" width="9.44140625" style="58" customWidth="1"/>
    <col min="1537" max="1537" width="7.6640625" style="58" customWidth="1"/>
    <col min="1538" max="1538" width="9.33203125" style="58" customWidth="1"/>
    <col min="1539" max="1539" width="9.88671875" style="58" customWidth="1"/>
    <col min="1540" max="1540" width="7.109375" style="58" customWidth="1"/>
    <col min="1541" max="1541" width="8.5546875" style="58" customWidth="1"/>
    <col min="1542" max="1542" width="8.88671875" style="58" customWidth="1"/>
    <col min="1543" max="1543" width="7.109375" style="58" customWidth="1"/>
    <col min="1544" max="1544" width="9" style="58" customWidth="1"/>
    <col min="1545" max="1545" width="8.6640625" style="58" customWidth="1"/>
    <col min="1546" max="1546" width="6.5546875" style="58" customWidth="1"/>
    <col min="1547" max="1547" width="8.109375" style="58" customWidth="1"/>
    <col min="1548" max="1548" width="7.5546875" style="58" customWidth="1"/>
    <col min="1549" max="1549" width="7" style="58" customWidth="1"/>
    <col min="1550" max="1551" width="8.6640625" style="58" customWidth="1"/>
    <col min="1552" max="1552" width="7.33203125" style="58" customWidth="1"/>
    <col min="1553" max="1553" width="8.109375" style="58" customWidth="1"/>
    <col min="1554" max="1554" width="8.6640625" style="58" customWidth="1"/>
    <col min="1555" max="1555" width="6.44140625" style="58" customWidth="1"/>
    <col min="1556" max="1557" width="9.33203125" style="58" customWidth="1"/>
    <col min="1558" max="1558" width="6.44140625" style="58" customWidth="1"/>
    <col min="1559" max="1560" width="9.5546875" style="58" customWidth="1"/>
    <col min="1561" max="1561" width="6.44140625" style="58" customWidth="1"/>
    <col min="1562" max="1563" width="9.5546875" style="58" customWidth="1"/>
    <col min="1564" max="1564" width="6.6640625" style="58" customWidth="1"/>
    <col min="1565" max="1567" width="9.109375" style="58"/>
    <col min="1568" max="1568" width="10.88671875" style="58" bestFit="1" customWidth="1"/>
    <col min="1569" max="1789" width="9.109375" style="58"/>
    <col min="1790" max="1790" width="18.6640625" style="58" customWidth="1"/>
    <col min="1791" max="1792" width="9.44140625" style="58" customWidth="1"/>
    <col min="1793" max="1793" width="7.6640625" style="58" customWidth="1"/>
    <col min="1794" max="1794" width="9.33203125" style="58" customWidth="1"/>
    <col min="1795" max="1795" width="9.88671875" style="58" customWidth="1"/>
    <col min="1796" max="1796" width="7.109375" style="58" customWidth="1"/>
    <col min="1797" max="1797" width="8.5546875" style="58" customWidth="1"/>
    <col min="1798" max="1798" width="8.88671875" style="58" customWidth="1"/>
    <col min="1799" max="1799" width="7.109375" style="58" customWidth="1"/>
    <col min="1800" max="1800" width="9" style="58" customWidth="1"/>
    <col min="1801" max="1801" width="8.6640625" style="58" customWidth="1"/>
    <col min="1802" max="1802" width="6.5546875" style="58" customWidth="1"/>
    <col min="1803" max="1803" width="8.109375" style="58" customWidth="1"/>
    <col min="1804" max="1804" width="7.5546875" style="58" customWidth="1"/>
    <col min="1805" max="1805" width="7" style="58" customWidth="1"/>
    <col min="1806" max="1807" width="8.6640625" style="58" customWidth="1"/>
    <col min="1808" max="1808" width="7.33203125" style="58" customWidth="1"/>
    <col min="1809" max="1809" width="8.109375" style="58" customWidth="1"/>
    <col min="1810" max="1810" width="8.6640625" style="58" customWidth="1"/>
    <col min="1811" max="1811" width="6.44140625" style="58" customWidth="1"/>
    <col min="1812" max="1813" width="9.33203125" style="58" customWidth="1"/>
    <col min="1814" max="1814" width="6.44140625" style="58" customWidth="1"/>
    <col min="1815" max="1816" width="9.5546875" style="58" customWidth="1"/>
    <col min="1817" max="1817" width="6.44140625" style="58" customWidth="1"/>
    <col min="1818" max="1819" width="9.5546875" style="58" customWidth="1"/>
    <col min="1820" max="1820" width="6.6640625" style="58" customWidth="1"/>
    <col min="1821" max="1823" width="9.109375" style="58"/>
    <col min="1824" max="1824" width="10.88671875" style="58" bestFit="1" customWidth="1"/>
    <col min="1825" max="2045" width="9.109375" style="58"/>
    <col min="2046" max="2046" width="18.6640625" style="58" customWidth="1"/>
    <col min="2047" max="2048" width="9.44140625" style="58" customWidth="1"/>
    <col min="2049" max="2049" width="7.6640625" style="58" customWidth="1"/>
    <col min="2050" max="2050" width="9.33203125" style="58" customWidth="1"/>
    <col min="2051" max="2051" width="9.88671875" style="58" customWidth="1"/>
    <col min="2052" max="2052" width="7.109375" style="58" customWidth="1"/>
    <col min="2053" max="2053" width="8.5546875" style="58" customWidth="1"/>
    <col min="2054" max="2054" width="8.88671875" style="58" customWidth="1"/>
    <col min="2055" max="2055" width="7.109375" style="58" customWidth="1"/>
    <col min="2056" max="2056" width="9" style="58" customWidth="1"/>
    <col min="2057" max="2057" width="8.6640625" style="58" customWidth="1"/>
    <col min="2058" max="2058" width="6.5546875" style="58" customWidth="1"/>
    <col min="2059" max="2059" width="8.109375" style="58" customWidth="1"/>
    <col min="2060" max="2060" width="7.5546875" style="58" customWidth="1"/>
    <col min="2061" max="2061" width="7" style="58" customWidth="1"/>
    <col min="2062" max="2063" width="8.6640625" style="58" customWidth="1"/>
    <col min="2064" max="2064" width="7.33203125" style="58" customWidth="1"/>
    <col min="2065" max="2065" width="8.109375" style="58" customWidth="1"/>
    <col min="2066" max="2066" width="8.6640625" style="58" customWidth="1"/>
    <col min="2067" max="2067" width="6.44140625" style="58" customWidth="1"/>
    <col min="2068" max="2069" width="9.33203125" style="58" customWidth="1"/>
    <col min="2070" max="2070" width="6.44140625" style="58" customWidth="1"/>
    <col min="2071" max="2072" width="9.5546875" style="58" customWidth="1"/>
    <col min="2073" max="2073" width="6.44140625" style="58" customWidth="1"/>
    <col min="2074" max="2075" width="9.5546875" style="58" customWidth="1"/>
    <col min="2076" max="2076" width="6.6640625" style="58" customWidth="1"/>
    <col min="2077" max="2079" width="9.109375" style="58"/>
    <col min="2080" max="2080" width="10.88671875" style="58" bestFit="1" customWidth="1"/>
    <col min="2081" max="2301" width="9.109375" style="58"/>
    <col min="2302" max="2302" width="18.6640625" style="58" customWidth="1"/>
    <col min="2303" max="2304" width="9.44140625" style="58" customWidth="1"/>
    <col min="2305" max="2305" width="7.6640625" style="58" customWidth="1"/>
    <col min="2306" max="2306" width="9.33203125" style="58" customWidth="1"/>
    <col min="2307" max="2307" width="9.88671875" style="58" customWidth="1"/>
    <col min="2308" max="2308" width="7.109375" style="58" customWidth="1"/>
    <col min="2309" max="2309" width="8.5546875" style="58" customWidth="1"/>
    <col min="2310" max="2310" width="8.88671875" style="58" customWidth="1"/>
    <col min="2311" max="2311" width="7.109375" style="58" customWidth="1"/>
    <col min="2312" max="2312" width="9" style="58" customWidth="1"/>
    <col min="2313" max="2313" width="8.6640625" style="58" customWidth="1"/>
    <col min="2314" max="2314" width="6.5546875" style="58" customWidth="1"/>
    <col min="2315" max="2315" width="8.109375" style="58" customWidth="1"/>
    <col min="2316" max="2316" width="7.5546875" style="58" customWidth="1"/>
    <col min="2317" max="2317" width="7" style="58" customWidth="1"/>
    <col min="2318" max="2319" width="8.6640625" style="58" customWidth="1"/>
    <col min="2320" max="2320" width="7.33203125" style="58" customWidth="1"/>
    <col min="2321" max="2321" width="8.109375" style="58" customWidth="1"/>
    <col min="2322" max="2322" width="8.6640625" style="58" customWidth="1"/>
    <col min="2323" max="2323" width="6.44140625" style="58" customWidth="1"/>
    <col min="2324" max="2325" width="9.33203125" style="58" customWidth="1"/>
    <col min="2326" max="2326" width="6.44140625" style="58" customWidth="1"/>
    <col min="2327" max="2328" width="9.5546875" style="58" customWidth="1"/>
    <col min="2329" max="2329" width="6.44140625" style="58" customWidth="1"/>
    <col min="2330" max="2331" width="9.5546875" style="58" customWidth="1"/>
    <col min="2332" max="2332" width="6.6640625" style="58" customWidth="1"/>
    <col min="2333" max="2335" width="9.109375" style="58"/>
    <col min="2336" max="2336" width="10.88671875" style="58" bestFit="1" customWidth="1"/>
    <col min="2337" max="2557" width="9.109375" style="58"/>
    <col min="2558" max="2558" width="18.6640625" style="58" customWidth="1"/>
    <col min="2559" max="2560" width="9.44140625" style="58" customWidth="1"/>
    <col min="2561" max="2561" width="7.6640625" style="58" customWidth="1"/>
    <col min="2562" max="2562" width="9.33203125" style="58" customWidth="1"/>
    <col min="2563" max="2563" width="9.88671875" style="58" customWidth="1"/>
    <col min="2564" max="2564" width="7.109375" style="58" customWidth="1"/>
    <col min="2565" max="2565" width="8.5546875" style="58" customWidth="1"/>
    <col min="2566" max="2566" width="8.88671875" style="58" customWidth="1"/>
    <col min="2567" max="2567" width="7.109375" style="58" customWidth="1"/>
    <col min="2568" max="2568" width="9" style="58" customWidth="1"/>
    <col min="2569" max="2569" width="8.6640625" style="58" customWidth="1"/>
    <col min="2570" max="2570" width="6.5546875" style="58" customWidth="1"/>
    <col min="2571" max="2571" width="8.109375" style="58" customWidth="1"/>
    <col min="2572" max="2572" width="7.5546875" style="58" customWidth="1"/>
    <col min="2573" max="2573" width="7" style="58" customWidth="1"/>
    <col min="2574" max="2575" width="8.6640625" style="58" customWidth="1"/>
    <col min="2576" max="2576" width="7.33203125" style="58" customWidth="1"/>
    <col min="2577" max="2577" width="8.109375" style="58" customWidth="1"/>
    <col min="2578" max="2578" width="8.6640625" style="58" customWidth="1"/>
    <col min="2579" max="2579" width="6.44140625" style="58" customWidth="1"/>
    <col min="2580" max="2581" width="9.33203125" style="58" customWidth="1"/>
    <col min="2582" max="2582" width="6.44140625" style="58" customWidth="1"/>
    <col min="2583" max="2584" width="9.5546875" style="58" customWidth="1"/>
    <col min="2585" max="2585" width="6.44140625" style="58" customWidth="1"/>
    <col min="2586" max="2587" width="9.5546875" style="58" customWidth="1"/>
    <col min="2588" max="2588" width="6.6640625" style="58" customWidth="1"/>
    <col min="2589" max="2591" width="9.109375" style="58"/>
    <col min="2592" max="2592" width="10.88671875" style="58" bestFit="1" customWidth="1"/>
    <col min="2593" max="2813" width="9.109375" style="58"/>
    <col min="2814" max="2814" width="18.6640625" style="58" customWidth="1"/>
    <col min="2815" max="2816" width="9.44140625" style="58" customWidth="1"/>
    <col min="2817" max="2817" width="7.6640625" style="58" customWidth="1"/>
    <col min="2818" max="2818" width="9.33203125" style="58" customWidth="1"/>
    <col min="2819" max="2819" width="9.88671875" style="58" customWidth="1"/>
    <col min="2820" max="2820" width="7.109375" style="58" customWidth="1"/>
    <col min="2821" max="2821" width="8.5546875" style="58" customWidth="1"/>
    <col min="2822" max="2822" width="8.88671875" style="58" customWidth="1"/>
    <col min="2823" max="2823" width="7.109375" style="58" customWidth="1"/>
    <col min="2824" max="2824" width="9" style="58" customWidth="1"/>
    <col min="2825" max="2825" width="8.6640625" style="58" customWidth="1"/>
    <col min="2826" max="2826" width="6.5546875" style="58" customWidth="1"/>
    <col min="2827" max="2827" width="8.109375" style="58" customWidth="1"/>
    <col min="2828" max="2828" width="7.5546875" style="58" customWidth="1"/>
    <col min="2829" max="2829" width="7" style="58" customWidth="1"/>
    <col min="2830" max="2831" width="8.6640625" style="58" customWidth="1"/>
    <col min="2832" max="2832" width="7.33203125" style="58" customWidth="1"/>
    <col min="2833" max="2833" width="8.109375" style="58" customWidth="1"/>
    <col min="2834" max="2834" width="8.6640625" style="58" customWidth="1"/>
    <col min="2835" max="2835" width="6.44140625" style="58" customWidth="1"/>
    <col min="2836" max="2837" width="9.33203125" style="58" customWidth="1"/>
    <col min="2838" max="2838" width="6.44140625" style="58" customWidth="1"/>
    <col min="2839" max="2840" width="9.5546875" style="58" customWidth="1"/>
    <col min="2841" max="2841" width="6.44140625" style="58" customWidth="1"/>
    <col min="2842" max="2843" width="9.5546875" style="58" customWidth="1"/>
    <col min="2844" max="2844" width="6.6640625" style="58" customWidth="1"/>
    <col min="2845" max="2847" width="9.109375" style="58"/>
    <col min="2848" max="2848" width="10.88671875" style="58" bestFit="1" customWidth="1"/>
    <col min="2849" max="3069" width="9.109375" style="58"/>
    <col min="3070" max="3070" width="18.6640625" style="58" customWidth="1"/>
    <col min="3071" max="3072" width="9.44140625" style="58" customWidth="1"/>
    <col min="3073" max="3073" width="7.6640625" style="58" customWidth="1"/>
    <col min="3074" max="3074" width="9.33203125" style="58" customWidth="1"/>
    <col min="3075" max="3075" width="9.88671875" style="58" customWidth="1"/>
    <col min="3076" max="3076" width="7.109375" style="58" customWidth="1"/>
    <col min="3077" max="3077" width="8.5546875" style="58" customWidth="1"/>
    <col min="3078" max="3078" width="8.88671875" style="58" customWidth="1"/>
    <col min="3079" max="3079" width="7.109375" style="58" customWidth="1"/>
    <col min="3080" max="3080" width="9" style="58" customWidth="1"/>
    <col min="3081" max="3081" width="8.6640625" style="58" customWidth="1"/>
    <col min="3082" max="3082" width="6.5546875" style="58" customWidth="1"/>
    <col min="3083" max="3083" width="8.109375" style="58" customWidth="1"/>
    <col min="3084" max="3084" width="7.5546875" style="58" customWidth="1"/>
    <col min="3085" max="3085" width="7" style="58" customWidth="1"/>
    <col min="3086" max="3087" width="8.6640625" style="58" customWidth="1"/>
    <col min="3088" max="3088" width="7.33203125" style="58" customWidth="1"/>
    <col min="3089" max="3089" width="8.109375" style="58" customWidth="1"/>
    <col min="3090" max="3090" width="8.6640625" style="58" customWidth="1"/>
    <col min="3091" max="3091" width="6.44140625" style="58" customWidth="1"/>
    <col min="3092" max="3093" width="9.33203125" style="58" customWidth="1"/>
    <col min="3094" max="3094" width="6.44140625" style="58" customWidth="1"/>
    <col min="3095" max="3096" width="9.5546875" style="58" customWidth="1"/>
    <col min="3097" max="3097" width="6.44140625" style="58" customWidth="1"/>
    <col min="3098" max="3099" width="9.5546875" style="58" customWidth="1"/>
    <col min="3100" max="3100" width="6.6640625" style="58" customWidth="1"/>
    <col min="3101" max="3103" width="9.109375" style="58"/>
    <col min="3104" max="3104" width="10.88671875" style="58" bestFit="1" customWidth="1"/>
    <col min="3105" max="3325" width="9.109375" style="58"/>
    <col min="3326" max="3326" width="18.6640625" style="58" customWidth="1"/>
    <col min="3327" max="3328" width="9.44140625" style="58" customWidth="1"/>
    <col min="3329" max="3329" width="7.6640625" style="58" customWidth="1"/>
    <col min="3330" max="3330" width="9.33203125" style="58" customWidth="1"/>
    <col min="3331" max="3331" width="9.88671875" style="58" customWidth="1"/>
    <col min="3332" max="3332" width="7.109375" style="58" customWidth="1"/>
    <col min="3333" max="3333" width="8.5546875" style="58" customWidth="1"/>
    <col min="3334" max="3334" width="8.88671875" style="58" customWidth="1"/>
    <col min="3335" max="3335" width="7.109375" style="58" customWidth="1"/>
    <col min="3336" max="3336" width="9" style="58" customWidth="1"/>
    <col min="3337" max="3337" width="8.6640625" style="58" customWidth="1"/>
    <col min="3338" max="3338" width="6.5546875" style="58" customWidth="1"/>
    <col min="3339" max="3339" width="8.109375" style="58" customWidth="1"/>
    <col min="3340" max="3340" width="7.5546875" style="58" customWidth="1"/>
    <col min="3341" max="3341" width="7" style="58" customWidth="1"/>
    <col min="3342" max="3343" width="8.6640625" style="58" customWidth="1"/>
    <col min="3344" max="3344" width="7.33203125" style="58" customWidth="1"/>
    <col min="3345" max="3345" width="8.109375" style="58" customWidth="1"/>
    <col min="3346" max="3346" width="8.6640625" style="58" customWidth="1"/>
    <col min="3347" max="3347" width="6.44140625" style="58" customWidth="1"/>
    <col min="3348" max="3349" width="9.33203125" style="58" customWidth="1"/>
    <col min="3350" max="3350" width="6.44140625" style="58" customWidth="1"/>
    <col min="3351" max="3352" width="9.5546875" style="58" customWidth="1"/>
    <col min="3353" max="3353" width="6.44140625" style="58" customWidth="1"/>
    <col min="3354" max="3355" width="9.5546875" style="58" customWidth="1"/>
    <col min="3356" max="3356" width="6.6640625" style="58" customWidth="1"/>
    <col min="3357" max="3359" width="9.109375" style="58"/>
    <col min="3360" max="3360" width="10.88671875" style="58" bestFit="1" customWidth="1"/>
    <col min="3361" max="3581" width="9.109375" style="58"/>
    <col min="3582" max="3582" width="18.6640625" style="58" customWidth="1"/>
    <col min="3583" max="3584" width="9.44140625" style="58" customWidth="1"/>
    <col min="3585" max="3585" width="7.6640625" style="58" customWidth="1"/>
    <col min="3586" max="3586" width="9.33203125" style="58" customWidth="1"/>
    <col min="3587" max="3587" width="9.88671875" style="58" customWidth="1"/>
    <col min="3588" max="3588" width="7.109375" style="58" customWidth="1"/>
    <col min="3589" max="3589" width="8.5546875" style="58" customWidth="1"/>
    <col min="3590" max="3590" width="8.88671875" style="58" customWidth="1"/>
    <col min="3591" max="3591" width="7.109375" style="58" customWidth="1"/>
    <col min="3592" max="3592" width="9" style="58" customWidth="1"/>
    <col min="3593" max="3593" width="8.6640625" style="58" customWidth="1"/>
    <col min="3594" max="3594" width="6.5546875" style="58" customWidth="1"/>
    <col min="3595" max="3595" width="8.109375" style="58" customWidth="1"/>
    <col min="3596" max="3596" width="7.5546875" style="58" customWidth="1"/>
    <col min="3597" max="3597" width="7" style="58" customWidth="1"/>
    <col min="3598" max="3599" width="8.6640625" style="58" customWidth="1"/>
    <col min="3600" max="3600" width="7.33203125" style="58" customWidth="1"/>
    <col min="3601" max="3601" width="8.109375" style="58" customWidth="1"/>
    <col min="3602" max="3602" width="8.6640625" style="58" customWidth="1"/>
    <col min="3603" max="3603" width="6.44140625" style="58" customWidth="1"/>
    <col min="3604" max="3605" width="9.33203125" style="58" customWidth="1"/>
    <col min="3606" max="3606" width="6.44140625" style="58" customWidth="1"/>
    <col min="3607" max="3608" width="9.5546875" style="58" customWidth="1"/>
    <col min="3609" max="3609" width="6.44140625" style="58" customWidth="1"/>
    <col min="3610" max="3611" width="9.5546875" style="58" customWidth="1"/>
    <col min="3612" max="3612" width="6.6640625" style="58" customWidth="1"/>
    <col min="3613" max="3615" width="9.109375" style="58"/>
    <col min="3616" max="3616" width="10.88671875" style="58" bestFit="1" customWidth="1"/>
    <col min="3617" max="3837" width="9.109375" style="58"/>
    <col min="3838" max="3838" width="18.6640625" style="58" customWidth="1"/>
    <col min="3839" max="3840" width="9.44140625" style="58" customWidth="1"/>
    <col min="3841" max="3841" width="7.6640625" style="58" customWidth="1"/>
    <col min="3842" max="3842" width="9.33203125" style="58" customWidth="1"/>
    <col min="3843" max="3843" width="9.88671875" style="58" customWidth="1"/>
    <col min="3844" max="3844" width="7.109375" style="58" customWidth="1"/>
    <col min="3845" max="3845" width="8.5546875" style="58" customWidth="1"/>
    <col min="3846" max="3846" width="8.88671875" style="58" customWidth="1"/>
    <col min="3847" max="3847" width="7.109375" style="58" customWidth="1"/>
    <col min="3848" max="3848" width="9" style="58" customWidth="1"/>
    <col min="3849" max="3849" width="8.6640625" style="58" customWidth="1"/>
    <col min="3850" max="3850" width="6.5546875" style="58" customWidth="1"/>
    <col min="3851" max="3851" width="8.109375" style="58" customWidth="1"/>
    <col min="3852" max="3852" width="7.5546875" style="58" customWidth="1"/>
    <col min="3853" max="3853" width="7" style="58" customWidth="1"/>
    <col min="3854" max="3855" width="8.6640625" style="58" customWidth="1"/>
    <col min="3856" max="3856" width="7.33203125" style="58" customWidth="1"/>
    <col min="3857" max="3857" width="8.109375" style="58" customWidth="1"/>
    <col min="3858" max="3858" width="8.6640625" style="58" customWidth="1"/>
    <col min="3859" max="3859" width="6.44140625" style="58" customWidth="1"/>
    <col min="3860" max="3861" width="9.33203125" style="58" customWidth="1"/>
    <col min="3862" max="3862" width="6.44140625" style="58" customWidth="1"/>
    <col min="3863" max="3864" width="9.5546875" style="58" customWidth="1"/>
    <col min="3865" max="3865" width="6.44140625" style="58" customWidth="1"/>
    <col min="3866" max="3867" width="9.5546875" style="58" customWidth="1"/>
    <col min="3868" max="3868" width="6.6640625" style="58" customWidth="1"/>
    <col min="3869" max="3871" width="9.109375" style="58"/>
    <col min="3872" max="3872" width="10.88671875" style="58" bestFit="1" customWidth="1"/>
    <col min="3873" max="4093" width="9.109375" style="58"/>
    <col min="4094" max="4094" width="18.6640625" style="58" customWidth="1"/>
    <col min="4095" max="4096" width="9.44140625" style="58" customWidth="1"/>
    <col min="4097" max="4097" width="7.6640625" style="58" customWidth="1"/>
    <col min="4098" max="4098" width="9.33203125" style="58" customWidth="1"/>
    <col min="4099" max="4099" width="9.88671875" style="58" customWidth="1"/>
    <col min="4100" max="4100" width="7.109375" style="58" customWidth="1"/>
    <col min="4101" max="4101" width="8.5546875" style="58" customWidth="1"/>
    <col min="4102" max="4102" width="8.88671875" style="58" customWidth="1"/>
    <col min="4103" max="4103" width="7.109375" style="58" customWidth="1"/>
    <col min="4104" max="4104" width="9" style="58" customWidth="1"/>
    <col min="4105" max="4105" width="8.6640625" style="58" customWidth="1"/>
    <col min="4106" max="4106" width="6.5546875" style="58" customWidth="1"/>
    <col min="4107" max="4107" width="8.109375" style="58" customWidth="1"/>
    <col min="4108" max="4108" width="7.5546875" style="58" customWidth="1"/>
    <col min="4109" max="4109" width="7" style="58" customWidth="1"/>
    <col min="4110" max="4111" width="8.6640625" style="58" customWidth="1"/>
    <col min="4112" max="4112" width="7.33203125" style="58" customWidth="1"/>
    <col min="4113" max="4113" width="8.109375" style="58" customWidth="1"/>
    <col min="4114" max="4114" width="8.6640625" style="58" customWidth="1"/>
    <col min="4115" max="4115" width="6.44140625" style="58" customWidth="1"/>
    <col min="4116" max="4117" width="9.33203125" style="58" customWidth="1"/>
    <col min="4118" max="4118" width="6.44140625" style="58" customWidth="1"/>
    <col min="4119" max="4120" width="9.5546875" style="58" customWidth="1"/>
    <col min="4121" max="4121" width="6.44140625" style="58" customWidth="1"/>
    <col min="4122" max="4123" width="9.5546875" style="58" customWidth="1"/>
    <col min="4124" max="4124" width="6.6640625" style="58" customWidth="1"/>
    <col min="4125" max="4127" width="9.109375" style="58"/>
    <col min="4128" max="4128" width="10.88671875" style="58" bestFit="1" customWidth="1"/>
    <col min="4129" max="4349" width="9.109375" style="58"/>
    <col min="4350" max="4350" width="18.6640625" style="58" customWidth="1"/>
    <col min="4351" max="4352" width="9.44140625" style="58" customWidth="1"/>
    <col min="4353" max="4353" width="7.6640625" style="58" customWidth="1"/>
    <col min="4354" max="4354" width="9.33203125" style="58" customWidth="1"/>
    <col min="4355" max="4355" width="9.88671875" style="58" customWidth="1"/>
    <col min="4356" max="4356" width="7.109375" style="58" customWidth="1"/>
    <col min="4357" max="4357" width="8.5546875" style="58" customWidth="1"/>
    <col min="4358" max="4358" width="8.88671875" style="58" customWidth="1"/>
    <col min="4359" max="4359" width="7.109375" style="58" customWidth="1"/>
    <col min="4360" max="4360" width="9" style="58" customWidth="1"/>
    <col min="4361" max="4361" width="8.6640625" style="58" customWidth="1"/>
    <col min="4362" max="4362" width="6.5546875" style="58" customWidth="1"/>
    <col min="4363" max="4363" width="8.109375" style="58" customWidth="1"/>
    <col min="4364" max="4364" width="7.5546875" style="58" customWidth="1"/>
    <col min="4365" max="4365" width="7" style="58" customWidth="1"/>
    <col min="4366" max="4367" width="8.6640625" style="58" customWidth="1"/>
    <col min="4368" max="4368" width="7.33203125" style="58" customWidth="1"/>
    <col min="4369" max="4369" width="8.109375" style="58" customWidth="1"/>
    <col min="4370" max="4370" width="8.6640625" style="58" customWidth="1"/>
    <col min="4371" max="4371" width="6.44140625" style="58" customWidth="1"/>
    <col min="4372" max="4373" width="9.33203125" style="58" customWidth="1"/>
    <col min="4374" max="4374" width="6.44140625" style="58" customWidth="1"/>
    <col min="4375" max="4376" width="9.5546875" style="58" customWidth="1"/>
    <col min="4377" max="4377" width="6.44140625" style="58" customWidth="1"/>
    <col min="4378" max="4379" width="9.5546875" style="58" customWidth="1"/>
    <col min="4380" max="4380" width="6.6640625" style="58" customWidth="1"/>
    <col min="4381" max="4383" width="9.109375" style="58"/>
    <col min="4384" max="4384" width="10.88671875" style="58" bestFit="1" customWidth="1"/>
    <col min="4385" max="4605" width="9.109375" style="58"/>
    <col min="4606" max="4606" width="18.6640625" style="58" customWidth="1"/>
    <col min="4607" max="4608" width="9.44140625" style="58" customWidth="1"/>
    <col min="4609" max="4609" width="7.6640625" style="58" customWidth="1"/>
    <col min="4610" max="4610" width="9.33203125" style="58" customWidth="1"/>
    <col min="4611" max="4611" width="9.88671875" style="58" customWidth="1"/>
    <col min="4612" max="4612" width="7.109375" style="58" customWidth="1"/>
    <col min="4613" max="4613" width="8.5546875" style="58" customWidth="1"/>
    <col min="4614" max="4614" width="8.88671875" style="58" customWidth="1"/>
    <col min="4615" max="4615" width="7.109375" style="58" customWidth="1"/>
    <col min="4616" max="4616" width="9" style="58" customWidth="1"/>
    <col min="4617" max="4617" width="8.6640625" style="58" customWidth="1"/>
    <col min="4618" max="4618" width="6.5546875" style="58" customWidth="1"/>
    <col min="4619" max="4619" width="8.109375" style="58" customWidth="1"/>
    <col min="4620" max="4620" width="7.5546875" style="58" customWidth="1"/>
    <col min="4621" max="4621" width="7" style="58" customWidth="1"/>
    <col min="4622" max="4623" width="8.6640625" style="58" customWidth="1"/>
    <col min="4624" max="4624" width="7.33203125" style="58" customWidth="1"/>
    <col min="4625" max="4625" width="8.109375" style="58" customWidth="1"/>
    <col min="4626" max="4626" width="8.6640625" style="58" customWidth="1"/>
    <col min="4627" max="4627" width="6.44140625" style="58" customWidth="1"/>
    <col min="4628" max="4629" width="9.33203125" style="58" customWidth="1"/>
    <col min="4630" max="4630" width="6.44140625" style="58" customWidth="1"/>
    <col min="4631" max="4632" width="9.5546875" style="58" customWidth="1"/>
    <col min="4633" max="4633" width="6.44140625" style="58" customWidth="1"/>
    <col min="4634" max="4635" width="9.5546875" style="58" customWidth="1"/>
    <col min="4636" max="4636" width="6.6640625" style="58" customWidth="1"/>
    <col min="4637" max="4639" width="9.109375" style="58"/>
    <col min="4640" max="4640" width="10.88671875" style="58" bestFit="1" customWidth="1"/>
    <col min="4641" max="4861" width="9.109375" style="58"/>
    <col min="4862" max="4862" width="18.6640625" style="58" customWidth="1"/>
    <col min="4863" max="4864" width="9.44140625" style="58" customWidth="1"/>
    <col min="4865" max="4865" width="7.6640625" style="58" customWidth="1"/>
    <col min="4866" max="4866" width="9.33203125" style="58" customWidth="1"/>
    <col min="4867" max="4867" width="9.88671875" style="58" customWidth="1"/>
    <col min="4868" max="4868" width="7.109375" style="58" customWidth="1"/>
    <col min="4869" max="4869" width="8.5546875" style="58" customWidth="1"/>
    <col min="4870" max="4870" width="8.88671875" style="58" customWidth="1"/>
    <col min="4871" max="4871" width="7.109375" style="58" customWidth="1"/>
    <col min="4872" max="4872" width="9" style="58" customWidth="1"/>
    <col min="4873" max="4873" width="8.6640625" style="58" customWidth="1"/>
    <col min="4874" max="4874" width="6.5546875" style="58" customWidth="1"/>
    <col min="4875" max="4875" width="8.109375" style="58" customWidth="1"/>
    <col min="4876" max="4876" width="7.5546875" style="58" customWidth="1"/>
    <col min="4877" max="4877" width="7" style="58" customWidth="1"/>
    <col min="4878" max="4879" width="8.6640625" style="58" customWidth="1"/>
    <col min="4880" max="4880" width="7.33203125" style="58" customWidth="1"/>
    <col min="4881" max="4881" width="8.109375" style="58" customWidth="1"/>
    <col min="4882" max="4882" width="8.6640625" style="58" customWidth="1"/>
    <col min="4883" max="4883" width="6.44140625" style="58" customWidth="1"/>
    <col min="4884" max="4885" width="9.33203125" style="58" customWidth="1"/>
    <col min="4886" max="4886" width="6.44140625" style="58" customWidth="1"/>
    <col min="4887" max="4888" width="9.5546875" style="58" customWidth="1"/>
    <col min="4889" max="4889" width="6.44140625" style="58" customWidth="1"/>
    <col min="4890" max="4891" width="9.5546875" style="58" customWidth="1"/>
    <col min="4892" max="4892" width="6.6640625" style="58" customWidth="1"/>
    <col min="4893" max="4895" width="9.109375" style="58"/>
    <col min="4896" max="4896" width="10.88671875" style="58" bestFit="1" customWidth="1"/>
    <col min="4897" max="5117" width="9.109375" style="58"/>
    <col min="5118" max="5118" width="18.6640625" style="58" customWidth="1"/>
    <col min="5119" max="5120" width="9.44140625" style="58" customWidth="1"/>
    <col min="5121" max="5121" width="7.6640625" style="58" customWidth="1"/>
    <col min="5122" max="5122" width="9.33203125" style="58" customWidth="1"/>
    <col min="5123" max="5123" width="9.88671875" style="58" customWidth="1"/>
    <col min="5124" max="5124" width="7.109375" style="58" customWidth="1"/>
    <col min="5125" max="5125" width="8.5546875" style="58" customWidth="1"/>
    <col min="5126" max="5126" width="8.88671875" style="58" customWidth="1"/>
    <col min="5127" max="5127" width="7.109375" style="58" customWidth="1"/>
    <col min="5128" max="5128" width="9" style="58" customWidth="1"/>
    <col min="5129" max="5129" width="8.6640625" style="58" customWidth="1"/>
    <col min="5130" max="5130" width="6.5546875" style="58" customWidth="1"/>
    <col min="5131" max="5131" width="8.109375" style="58" customWidth="1"/>
    <col min="5132" max="5132" width="7.5546875" style="58" customWidth="1"/>
    <col min="5133" max="5133" width="7" style="58" customWidth="1"/>
    <col min="5134" max="5135" width="8.6640625" style="58" customWidth="1"/>
    <col min="5136" max="5136" width="7.33203125" style="58" customWidth="1"/>
    <col min="5137" max="5137" width="8.109375" style="58" customWidth="1"/>
    <col min="5138" max="5138" width="8.6640625" style="58" customWidth="1"/>
    <col min="5139" max="5139" width="6.44140625" style="58" customWidth="1"/>
    <col min="5140" max="5141" width="9.33203125" style="58" customWidth="1"/>
    <col min="5142" max="5142" width="6.44140625" style="58" customWidth="1"/>
    <col min="5143" max="5144" width="9.5546875" style="58" customWidth="1"/>
    <col min="5145" max="5145" width="6.44140625" style="58" customWidth="1"/>
    <col min="5146" max="5147" width="9.5546875" style="58" customWidth="1"/>
    <col min="5148" max="5148" width="6.6640625" style="58" customWidth="1"/>
    <col min="5149" max="5151" width="9.109375" style="58"/>
    <col min="5152" max="5152" width="10.88671875" style="58" bestFit="1" customWidth="1"/>
    <col min="5153" max="5373" width="9.109375" style="58"/>
    <col min="5374" max="5374" width="18.6640625" style="58" customWidth="1"/>
    <col min="5375" max="5376" width="9.44140625" style="58" customWidth="1"/>
    <col min="5377" max="5377" width="7.6640625" style="58" customWidth="1"/>
    <col min="5378" max="5378" width="9.33203125" style="58" customWidth="1"/>
    <col min="5379" max="5379" width="9.88671875" style="58" customWidth="1"/>
    <col min="5380" max="5380" width="7.109375" style="58" customWidth="1"/>
    <col min="5381" max="5381" width="8.5546875" style="58" customWidth="1"/>
    <col min="5382" max="5382" width="8.88671875" style="58" customWidth="1"/>
    <col min="5383" max="5383" width="7.109375" style="58" customWidth="1"/>
    <col min="5384" max="5384" width="9" style="58" customWidth="1"/>
    <col min="5385" max="5385" width="8.6640625" style="58" customWidth="1"/>
    <col min="5386" max="5386" width="6.5546875" style="58" customWidth="1"/>
    <col min="5387" max="5387" width="8.109375" style="58" customWidth="1"/>
    <col min="5388" max="5388" width="7.5546875" style="58" customWidth="1"/>
    <col min="5389" max="5389" width="7" style="58" customWidth="1"/>
    <col min="5390" max="5391" width="8.6640625" style="58" customWidth="1"/>
    <col min="5392" max="5392" width="7.33203125" style="58" customWidth="1"/>
    <col min="5393" max="5393" width="8.109375" style="58" customWidth="1"/>
    <col min="5394" max="5394" width="8.6640625" style="58" customWidth="1"/>
    <col min="5395" max="5395" width="6.44140625" style="58" customWidth="1"/>
    <col min="5396" max="5397" width="9.33203125" style="58" customWidth="1"/>
    <col min="5398" max="5398" width="6.44140625" style="58" customWidth="1"/>
    <col min="5399" max="5400" width="9.5546875" style="58" customWidth="1"/>
    <col min="5401" max="5401" width="6.44140625" style="58" customWidth="1"/>
    <col min="5402" max="5403" width="9.5546875" style="58" customWidth="1"/>
    <col min="5404" max="5404" width="6.6640625" style="58" customWidth="1"/>
    <col min="5405" max="5407" width="9.109375" style="58"/>
    <col min="5408" max="5408" width="10.88671875" style="58" bestFit="1" customWidth="1"/>
    <col min="5409" max="5629" width="9.109375" style="58"/>
    <col min="5630" max="5630" width="18.6640625" style="58" customWidth="1"/>
    <col min="5631" max="5632" width="9.44140625" style="58" customWidth="1"/>
    <col min="5633" max="5633" width="7.6640625" style="58" customWidth="1"/>
    <col min="5634" max="5634" width="9.33203125" style="58" customWidth="1"/>
    <col min="5635" max="5635" width="9.88671875" style="58" customWidth="1"/>
    <col min="5636" max="5636" width="7.109375" style="58" customWidth="1"/>
    <col min="5637" max="5637" width="8.5546875" style="58" customWidth="1"/>
    <col min="5638" max="5638" width="8.88671875" style="58" customWidth="1"/>
    <col min="5639" max="5639" width="7.109375" style="58" customWidth="1"/>
    <col min="5640" max="5640" width="9" style="58" customWidth="1"/>
    <col min="5641" max="5641" width="8.6640625" style="58" customWidth="1"/>
    <col min="5642" max="5642" width="6.5546875" style="58" customWidth="1"/>
    <col min="5643" max="5643" width="8.109375" style="58" customWidth="1"/>
    <col min="5644" max="5644" width="7.5546875" style="58" customWidth="1"/>
    <col min="5645" max="5645" width="7" style="58" customWidth="1"/>
    <col min="5646" max="5647" width="8.6640625" style="58" customWidth="1"/>
    <col min="5648" max="5648" width="7.33203125" style="58" customWidth="1"/>
    <col min="5649" max="5649" width="8.109375" style="58" customWidth="1"/>
    <col min="5650" max="5650" width="8.6640625" style="58" customWidth="1"/>
    <col min="5651" max="5651" width="6.44140625" style="58" customWidth="1"/>
    <col min="5652" max="5653" width="9.33203125" style="58" customWidth="1"/>
    <col min="5654" max="5654" width="6.44140625" style="58" customWidth="1"/>
    <col min="5655" max="5656" width="9.5546875" style="58" customWidth="1"/>
    <col min="5657" max="5657" width="6.44140625" style="58" customWidth="1"/>
    <col min="5658" max="5659" width="9.5546875" style="58" customWidth="1"/>
    <col min="5660" max="5660" width="6.6640625" style="58" customWidth="1"/>
    <col min="5661" max="5663" width="9.109375" style="58"/>
    <col min="5664" max="5664" width="10.88671875" style="58" bestFit="1" customWidth="1"/>
    <col min="5665" max="5885" width="9.109375" style="58"/>
    <col min="5886" max="5886" width="18.6640625" style="58" customWidth="1"/>
    <col min="5887" max="5888" width="9.44140625" style="58" customWidth="1"/>
    <col min="5889" max="5889" width="7.6640625" style="58" customWidth="1"/>
    <col min="5890" max="5890" width="9.33203125" style="58" customWidth="1"/>
    <col min="5891" max="5891" width="9.88671875" style="58" customWidth="1"/>
    <col min="5892" max="5892" width="7.109375" style="58" customWidth="1"/>
    <col min="5893" max="5893" width="8.5546875" style="58" customWidth="1"/>
    <col min="5894" max="5894" width="8.88671875" style="58" customWidth="1"/>
    <col min="5895" max="5895" width="7.109375" style="58" customWidth="1"/>
    <col min="5896" max="5896" width="9" style="58" customWidth="1"/>
    <col min="5897" max="5897" width="8.6640625" style="58" customWidth="1"/>
    <col min="5898" max="5898" width="6.5546875" style="58" customWidth="1"/>
    <col min="5899" max="5899" width="8.109375" style="58" customWidth="1"/>
    <col min="5900" max="5900" width="7.5546875" style="58" customWidth="1"/>
    <col min="5901" max="5901" width="7" style="58" customWidth="1"/>
    <col min="5902" max="5903" width="8.6640625" style="58" customWidth="1"/>
    <col min="5904" max="5904" width="7.33203125" style="58" customWidth="1"/>
    <col min="5905" max="5905" width="8.109375" style="58" customWidth="1"/>
    <col min="5906" max="5906" width="8.6640625" style="58" customWidth="1"/>
    <col min="5907" max="5907" width="6.44140625" style="58" customWidth="1"/>
    <col min="5908" max="5909" width="9.33203125" style="58" customWidth="1"/>
    <col min="5910" max="5910" width="6.44140625" style="58" customWidth="1"/>
    <col min="5911" max="5912" width="9.5546875" style="58" customWidth="1"/>
    <col min="5913" max="5913" width="6.44140625" style="58" customWidth="1"/>
    <col min="5914" max="5915" width="9.5546875" style="58" customWidth="1"/>
    <col min="5916" max="5916" width="6.6640625" style="58" customWidth="1"/>
    <col min="5917" max="5919" width="9.109375" style="58"/>
    <col min="5920" max="5920" width="10.88671875" style="58" bestFit="1" customWidth="1"/>
    <col min="5921" max="6141" width="9.109375" style="58"/>
    <col min="6142" max="6142" width="18.6640625" style="58" customWidth="1"/>
    <col min="6143" max="6144" width="9.44140625" style="58" customWidth="1"/>
    <col min="6145" max="6145" width="7.6640625" style="58" customWidth="1"/>
    <col min="6146" max="6146" width="9.33203125" style="58" customWidth="1"/>
    <col min="6147" max="6147" width="9.88671875" style="58" customWidth="1"/>
    <col min="6148" max="6148" width="7.109375" style="58" customWidth="1"/>
    <col min="6149" max="6149" width="8.5546875" style="58" customWidth="1"/>
    <col min="6150" max="6150" width="8.88671875" style="58" customWidth="1"/>
    <col min="6151" max="6151" width="7.109375" style="58" customWidth="1"/>
    <col min="6152" max="6152" width="9" style="58" customWidth="1"/>
    <col min="6153" max="6153" width="8.6640625" style="58" customWidth="1"/>
    <col min="6154" max="6154" width="6.5546875" style="58" customWidth="1"/>
    <col min="6155" max="6155" width="8.109375" style="58" customWidth="1"/>
    <col min="6156" max="6156" width="7.5546875" style="58" customWidth="1"/>
    <col min="6157" max="6157" width="7" style="58" customWidth="1"/>
    <col min="6158" max="6159" width="8.6640625" style="58" customWidth="1"/>
    <col min="6160" max="6160" width="7.33203125" style="58" customWidth="1"/>
    <col min="6161" max="6161" width="8.109375" style="58" customWidth="1"/>
    <col min="6162" max="6162" width="8.6640625" style="58" customWidth="1"/>
    <col min="6163" max="6163" width="6.44140625" style="58" customWidth="1"/>
    <col min="6164" max="6165" width="9.33203125" style="58" customWidth="1"/>
    <col min="6166" max="6166" width="6.44140625" style="58" customWidth="1"/>
    <col min="6167" max="6168" width="9.5546875" style="58" customWidth="1"/>
    <col min="6169" max="6169" width="6.44140625" style="58" customWidth="1"/>
    <col min="6170" max="6171" width="9.5546875" style="58" customWidth="1"/>
    <col min="6172" max="6172" width="6.6640625" style="58" customWidth="1"/>
    <col min="6173" max="6175" width="9.109375" style="58"/>
    <col min="6176" max="6176" width="10.88671875" style="58" bestFit="1" customWidth="1"/>
    <col min="6177" max="6397" width="9.109375" style="58"/>
    <col min="6398" max="6398" width="18.6640625" style="58" customWidth="1"/>
    <col min="6399" max="6400" width="9.44140625" style="58" customWidth="1"/>
    <col min="6401" max="6401" width="7.6640625" style="58" customWidth="1"/>
    <col min="6402" max="6402" width="9.33203125" style="58" customWidth="1"/>
    <col min="6403" max="6403" width="9.88671875" style="58" customWidth="1"/>
    <col min="6404" max="6404" width="7.109375" style="58" customWidth="1"/>
    <col min="6405" max="6405" width="8.5546875" style="58" customWidth="1"/>
    <col min="6406" max="6406" width="8.88671875" style="58" customWidth="1"/>
    <col min="6407" max="6407" width="7.109375" style="58" customWidth="1"/>
    <col min="6408" max="6408" width="9" style="58" customWidth="1"/>
    <col min="6409" max="6409" width="8.6640625" style="58" customWidth="1"/>
    <col min="6410" max="6410" width="6.5546875" style="58" customWidth="1"/>
    <col min="6411" max="6411" width="8.109375" style="58" customWidth="1"/>
    <col min="6412" max="6412" width="7.5546875" style="58" customWidth="1"/>
    <col min="6413" max="6413" width="7" style="58" customWidth="1"/>
    <col min="6414" max="6415" width="8.6640625" style="58" customWidth="1"/>
    <col min="6416" max="6416" width="7.33203125" style="58" customWidth="1"/>
    <col min="6417" max="6417" width="8.109375" style="58" customWidth="1"/>
    <col min="6418" max="6418" width="8.6640625" style="58" customWidth="1"/>
    <col min="6419" max="6419" width="6.44140625" style="58" customWidth="1"/>
    <col min="6420" max="6421" width="9.33203125" style="58" customWidth="1"/>
    <col min="6422" max="6422" width="6.44140625" style="58" customWidth="1"/>
    <col min="6423" max="6424" width="9.5546875" style="58" customWidth="1"/>
    <col min="6425" max="6425" width="6.44140625" style="58" customWidth="1"/>
    <col min="6426" max="6427" width="9.5546875" style="58" customWidth="1"/>
    <col min="6428" max="6428" width="6.6640625" style="58" customWidth="1"/>
    <col min="6429" max="6431" width="9.109375" style="58"/>
    <col min="6432" max="6432" width="10.88671875" style="58" bestFit="1" customWidth="1"/>
    <col min="6433" max="6653" width="9.109375" style="58"/>
    <col min="6654" max="6654" width="18.6640625" style="58" customWidth="1"/>
    <col min="6655" max="6656" width="9.44140625" style="58" customWidth="1"/>
    <col min="6657" max="6657" width="7.6640625" style="58" customWidth="1"/>
    <col min="6658" max="6658" width="9.33203125" style="58" customWidth="1"/>
    <col min="6659" max="6659" width="9.88671875" style="58" customWidth="1"/>
    <col min="6660" max="6660" width="7.109375" style="58" customWidth="1"/>
    <col min="6661" max="6661" width="8.5546875" style="58" customWidth="1"/>
    <col min="6662" max="6662" width="8.88671875" style="58" customWidth="1"/>
    <col min="6663" max="6663" width="7.109375" style="58" customWidth="1"/>
    <col min="6664" max="6664" width="9" style="58" customWidth="1"/>
    <col min="6665" max="6665" width="8.6640625" style="58" customWidth="1"/>
    <col min="6666" max="6666" width="6.5546875" style="58" customWidth="1"/>
    <col min="6667" max="6667" width="8.109375" style="58" customWidth="1"/>
    <col min="6668" max="6668" width="7.5546875" style="58" customWidth="1"/>
    <col min="6669" max="6669" width="7" style="58" customWidth="1"/>
    <col min="6670" max="6671" width="8.6640625" style="58" customWidth="1"/>
    <col min="6672" max="6672" width="7.33203125" style="58" customWidth="1"/>
    <col min="6673" max="6673" width="8.109375" style="58" customWidth="1"/>
    <col min="6674" max="6674" width="8.6640625" style="58" customWidth="1"/>
    <col min="6675" max="6675" width="6.44140625" style="58" customWidth="1"/>
    <col min="6676" max="6677" width="9.33203125" style="58" customWidth="1"/>
    <col min="6678" max="6678" width="6.44140625" style="58" customWidth="1"/>
    <col min="6679" max="6680" width="9.5546875" style="58" customWidth="1"/>
    <col min="6681" max="6681" width="6.44140625" style="58" customWidth="1"/>
    <col min="6682" max="6683" width="9.5546875" style="58" customWidth="1"/>
    <col min="6684" max="6684" width="6.6640625" style="58" customWidth="1"/>
    <col min="6685" max="6687" width="9.109375" style="58"/>
    <col min="6688" max="6688" width="10.88671875" style="58" bestFit="1" customWidth="1"/>
    <col min="6689" max="6909" width="9.109375" style="58"/>
    <col min="6910" max="6910" width="18.6640625" style="58" customWidth="1"/>
    <col min="6911" max="6912" width="9.44140625" style="58" customWidth="1"/>
    <col min="6913" max="6913" width="7.6640625" style="58" customWidth="1"/>
    <col min="6914" max="6914" width="9.33203125" style="58" customWidth="1"/>
    <col min="6915" max="6915" width="9.88671875" style="58" customWidth="1"/>
    <col min="6916" max="6916" width="7.109375" style="58" customWidth="1"/>
    <col min="6917" max="6917" width="8.5546875" style="58" customWidth="1"/>
    <col min="6918" max="6918" width="8.88671875" style="58" customWidth="1"/>
    <col min="6919" max="6919" width="7.109375" style="58" customWidth="1"/>
    <col min="6920" max="6920" width="9" style="58" customWidth="1"/>
    <col min="6921" max="6921" width="8.6640625" style="58" customWidth="1"/>
    <col min="6922" max="6922" width="6.5546875" style="58" customWidth="1"/>
    <col min="6923" max="6923" width="8.109375" style="58" customWidth="1"/>
    <col min="6924" max="6924" width="7.5546875" style="58" customWidth="1"/>
    <col min="6925" max="6925" width="7" style="58" customWidth="1"/>
    <col min="6926" max="6927" width="8.6640625" style="58" customWidth="1"/>
    <col min="6928" max="6928" width="7.33203125" style="58" customWidth="1"/>
    <col min="6929" max="6929" width="8.109375" style="58" customWidth="1"/>
    <col min="6930" max="6930" width="8.6640625" style="58" customWidth="1"/>
    <col min="6931" max="6931" width="6.44140625" style="58" customWidth="1"/>
    <col min="6932" max="6933" width="9.33203125" style="58" customWidth="1"/>
    <col min="6934" max="6934" width="6.44140625" style="58" customWidth="1"/>
    <col min="6935" max="6936" width="9.5546875" style="58" customWidth="1"/>
    <col min="6937" max="6937" width="6.44140625" style="58" customWidth="1"/>
    <col min="6938" max="6939" width="9.5546875" style="58" customWidth="1"/>
    <col min="6940" max="6940" width="6.6640625" style="58" customWidth="1"/>
    <col min="6941" max="6943" width="9.109375" style="58"/>
    <col min="6944" max="6944" width="10.88671875" style="58" bestFit="1" customWidth="1"/>
    <col min="6945" max="7165" width="9.109375" style="58"/>
    <col min="7166" max="7166" width="18.6640625" style="58" customWidth="1"/>
    <col min="7167" max="7168" width="9.44140625" style="58" customWidth="1"/>
    <col min="7169" max="7169" width="7.6640625" style="58" customWidth="1"/>
    <col min="7170" max="7170" width="9.33203125" style="58" customWidth="1"/>
    <col min="7171" max="7171" width="9.88671875" style="58" customWidth="1"/>
    <col min="7172" max="7172" width="7.109375" style="58" customWidth="1"/>
    <col min="7173" max="7173" width="8.5546875" style="58" customWidth="1"/>
    <col min="7174" max="7174" width="8.88671875" style="58" customWidth="1"/>
    <col min="7175" max="7175" width="7.109375" style="58" customWidth="1"/>
    <col min="7176" max="7176" width="9" style="58" customWidth="1"/>
    <col min="7177" max="7177" width="8.6640625" style="58" customWidth="1"/>
    <col min="7178" max="7178" width="6.5546875" style="58" customWidth="1"/>
    <col min="7179" max="7179" width="8.109375" style="58" customWidth="1"/>
    <col min="7180" max="7180" width="7.5546875" style="58" customWidth="1"/>
    <col min="7181" max="7181" width="7" style="58" customWidth="1"/>
    <col min="7182" max="7183" width="8.6640625" style="58" customWidth="1"/>
    <col min="7184" max="7184" width="7.33203125" style="58" customWidth="1"/>
    <col min="7185" max="7185" width="8.109375" style="58" customWidth="1"/>
    <col min="7186" max="7186" width="8.6640625" style="58" customWidth="1"/>
    <col min="7187" max="7187" width="6.44140625" style="58" customWidth="1"/>
    <col min="7188" max="7189" width="9.33203125" style="58" customWidth="1"/>
    <col min="7190" max="7190" width="6.44140625" style="58" customWidth="1"/>
    <col min="7191" max="7192" width="9.5546875" style="58" customWidth="1"/>
    <col min="7193" max="7193" width="6.44140625" style="58" customWidth="1"/>
    <col min="7194" max="7195" width="9.5546875" style="58" customWidth="1"/>
    <col min="7196" max="7196" width="6.6640625" style="58" customWidth="1"/>
    <col min="7197" max="7199" width="9.109375" style="58"/>
    <col min="7200" max="7200" width="10.88671875" style="58" bestFit="1" customWidth="1"/>
    <col min="7201" max="7421" width="9.109375" style="58"/>
    <col min="7422" max="7422" width="18.6640625" style="58" customWidth="1"/>
    <col min="7423" max="7424" width="9.44140625" style="58" customWidth="1"/>
    <col min="7425" max="7425" width="7.6640625" style="58" customWidth="1"/>
    <col min="7426" max="7426" width="9.33203125" style="58" customWidth="1"/>
    <col min="7427" max="7427" width="9.88671875" style="58" customWidth="1"/>
    <col min="7428" max="7428" width="7.109375" style="58" customWidth="1"/>
    <col min="7429" max="7429" width="8.5546875" style="58" customWidth="1"/>
    <col min="7430" max="7430" width="8.88671875" style="58" customWidth="1"/>
    <col min="7431" max="7431" width="7.109375" style="58" customWidth="1"/>
    <col min="7432" max="7432" width="9" style="58" customWidth="1"/>
    <col min="7433" max="7433" width="8.6640625" style="58" customWidth="1"/>
    <col min="7434" max="7434" width="6.5546875" style="58" customWidth="1"/>
    <col min="7435" max="7435" width="8.109375" style="58" customWidth="1"/>
    <col min="7436" max="7436" width="7.5546875" style="58" customWidth="1"/>
    <col min="7437" max="7437" width="7" style="58" customWidth="1"/>
    <col min="7438" max="7439" width="8.6640625" style="58" customWidth="1"/>
    <col min="7440" max="7440" width="7.33203125" style="58" customWidth="1"/>
    <col min="7441" max="7441" width="8.109375" style="58" customWidth="1"/>
    <col min="7442" max="7442" width="8.6640625" style="58" customWidth="1"/>
    <col min="7443" max="7443" width="6.44140625" style="58" customWidth="1"/>
    <col min="7444" max="7445" width="9.33203125" style="58" customWidth="1"/>
    <col min="7446" max="7446" width="6.44140625" style="58" customWidth="1"/>
    <col min="7447" max="7448" width="9.5546875" style="58" customWidth="1"/>
    <col min="7449" max="7449" width="6.44140625" style="58" customWidth="1"/>
    <col min="7450" max="7451" width="9.5546875" style="58" customWidth="1"/>
    <col min="7452" max="7452" width="6.6640625" style="58" customWidth="1"/>
    <col min="7453" max="7455" width="9.109375" style="58"/>
    <col min="7456" max="7456" width="10.88671875" style="58" bestFit="1" customWidth="1"/>
    <col min="7457" max="7677" width="9.109375" style="58"/>
    <col min="7678" max="7678" width="18.6640625" style="58" customWidth="1"/>
    <col min="7679" max="7680" width="9.44140625" style="58" customWidth="1"/>
    <col min="7681" max="7681" width="7.6640625" style="58" customWidth="1"/>
    <col min="7682" max="7682" width="9.33203125" style="58" customWidth="1"/>
    <col min="7683" max="7683" width="9.88671875" style="58" customWidth="1"/>
    <col min="7684" max="7684" width="7.109375" style="58" customWidth="1"/>
    <col min="7685" max="7685" width="8.5546875" style="58" customWidth="1"/>
    <col min="7686" max="7686" width="8.88671875" style="58" customWidth="1"/>
    <col min="7687" max="7687" width="7.109375" style="58" customWidth="1"/>
    <col min="7688" max="7688" width="9" style="58" customWidth="1"/>
    <col min="7689" max="7689" width="8.6640625" style="58" customWidth="1"/>
    <col min="7690" max="7690" width="6.5546875" style="58" customWidth="1"/>
    <col min="7691" max="7691" width="8.109375" style="58" customWidth="1"/>
    <col min="7692" max="7692" width="7.5546875" style="58" customWidth="1"/>
    <col min="7693" max="7693" width="7" style="58" customWidth="1"/>
    <col min="7694" max="7695" width="8.6640625" style="58" customWidth="1"/>
    <col min="7696" max="7696" width="7.33203125" style="58" customWidth="1"/>
    <col min="7697" max="7697" width="8.109375" style="58" customWidth="1"/>
    <col min="7698" max="7698" width="8.6640625" style="58" customWidth="1"/>
    <col min="7699" max="7699" width="6.44140625" style="58" customWidth="1"/>
    <col min="7700" max="7701" width="9.33203125" style="58" customWidth="1"/>
    <col min="7702" max="7702" width="6.44140625" style="58" customWidth="1"/>
    <col min="7703" max="7704" width="9.5546875" style="58" customWidth="1"/>
    <col min="7705" max="7705" width="6.44140625" style="58" customWidth="1"/>
    <col min="7706" max="7707" width="9.5546875" style="58" customWidth="1"/>
    <col min="7708" max="7708" width="6.6640625" style="58" customWidth="1"/>
    <col min="7709" max="7711" width="9.109375" style="58"/>
    <col min="7712" max="7712" width="10.88671875" style="58" bestFit="1" customWidth="1"/>
    <col min="7713" max="7933" width="9.109375" style="58"/>
    <col min="7934" max="7934" width="18.6640625" style="58" customWidth="1"/>
    <col min="7935" max="7936" width="9.44140625" style="58" customWidth="1"/>
    <col min="7937" max="7937" width="7.6640625" style="58" customWidth="1"/>
    <col min="7938" max="7938" width="9.33203125" style="58" customWidth="1"/>
    <col min="7939" max="7939" width="9.88671875" style="58" customWidth="1"/>
    <col min="7940" max="7940" width="7.109375" style="58" customWidth="1"/>
    <col min="7941" max="7941" width="8.5546875" style="58" customWidth="1"/>
    <col min="7942" max="7942" width="8.88671875" style="58" customWidth="1"/>
    <col min="7943" max="7943" width="7.109375" style="58" customWidth="1"/>
    <col min="7944" max="7944" width="9" style="58" customWidth="1"/>
    <col min="7945" max="7945" width="8.6640625" style="58" customWidth="1"/>
    <col min="7946" max="7946" width="6.5546875" style="58" customWidth="1"/>
    <col min="7947" max="7947" width="8.109375" style="58" customWidth="1"/>
    <col min="7948" max="7948" width="7.5546875" style="58" customWidth="1"/>
    <col min="7949" max="7949" width="7" style="58" customWidth="1"/>
    <col min="7950" max="7951" width="8.6640625" style="58" customWidth="1"/>
    <col min="7952" max="7952" width="7.33203125" style="58" customWidth="1"/>
    <col min="7953" max="7953" width="8.109375" style="58" customWidth="1"/>
    <col min="7954" max="7954" width="8.6640625" style="58" customWidth="1"/>
    <col min="7955" max="7955" width="6.44140625" style="58" customWidth="1"/>
    <col min="7956" max="7957" width="9.33203125" style="58" customWidth="1"/>
    <col min="7958" max="7958" width="6.44140625" style="58" customWidth="1"/>
    <col min="7959" max="7960" width="9.5546875" style="58" customWidth="1"/>
    <col min="7961" max="7961" width="6.44140625" style="58" customWidth="1"/>
    <col min="7962" max="7963" width="9.5546875" style="58" customWidth="1"/>
    <col min="7964" max="7964" width="6.6640625" style="58" customWidth="1"/>
    <col min="7965" max="7967" width="9.109375" style="58"/>
    <col min="7968" max="7968" width="10.88671875" style="58" bestFit="1" customWidth="1"/>
    <col min="7969" max="8189" width="9.109375" style="58"/>
    <col min="8190" max="8190" width="18.6640625" style="58" customWidth="1"/>
    <col min="8191" max="8192" width="9.44140625" style="58" customWidth="1"/>
    <col min="8193" max="8193" width="7.6640625" style="58" customWidth="1"/>
    <col min="8194" max="8194" width="9.33203125" style="58" customWidth="1"/>
    <col min="8195" max="8195" width="9.88671875" style="58" customWidth="1"/>
    <col min="8196" max="8196" width="7.109375" style="58" customWidth="1"/>
    <col min="8197" max="8197" width="8.5546875" style="58" customWidth="1"/>
    <col min="8198" max="8198" width="8.88671875" style="58" customWidth="1"/>
    <col min="8199" max="8199" width="7.109375" style="58" customWidth="1"/>
    <col min="8200" max="8200" width="9" style="58" customWidth="1"/>
    <col min="8201" max="8201" width="8.6640625" style="58" customWidth="1"/>
    <col min="8202" max="8202" width="6.5546875" style="58" customWidth="1"/>
    <col min="8203" max="8203" width="8.109375" style="58" customWidth="1"/>
    <col min="8204" max="8204" width="7.5546875" style="58" customWidth="1"/>
    <col min="8205" max="8205" width="7" style="58" customWidth="1"/>
    <col min="8206" max="8207" width="8.6640625" style="58" customWidth="1"/>
    <col min="8208" max="8208" width="7.33203125" style="58" customWidth="1"/>
    <col min="8209" max="8209" width="8.109375" style="58" customWidth="1"/>
    <col min="8210" max="8210" width="8.6640625" style="58" customWidth="1"/>
    <col min="8211" max="8211" width="6.44140625" style="58" customWidth="1"/>
    <col min="8212" max="8213" width="9.33203125" style="58" customWidth="1"/>
    <col min="8214" max="8214" width="6.44140625" style="58" customWidth="1"/>
    <col min="8215" max="8216" width="9.5546875" style="58" customWidth="1"/>
    <col min="8217" max="8217" width="6.44140625" style="58" customWidth="1"/>
    <col min="8218" max="8219" width="9.5546875" style="58" customWidth="1"/>
    <col min="8220" max="8220" width="6.6640625" style="58" customWidth="1"/>
    <col min="8221" max="8223" width="9.109375" style="58"/>
    <col min="8224" max="8224" width="10.88671875" style="58" bestFit="1" customWidth="1"/>
    <col min="8225" max="8445" width="9.109375" style="58"/>
    <col min="8446" max="8446" width="18.6640625" style="58" customWidth="1"/>
    <col min="8447" max="8448" width="9.44140625" style="58" customWidth="1"/>
    <col min="8449" max="8449" width="7.6640625" style="58" customWidth="1"/>
    <col min="8450" max="8450" width="9.33203125" style="58" customWidth="1"/>
    <col min="8451" max="8451" width="9.88671875" style="58" customWidth="1"/>
    <col min="8452" max="8452" width="7.109375" style="58" customWidth="1"/>
    <col min="8453" max="8453" width="8.5546875" style="58" customWidth="1"/>
    <col min="8454" max="8454" width="8.88671875" style="58" customWidth="1"/>
    <col min="8455" max="8455" width="7.109375" style="58" customWidth="1"/>
    <col min="8456" max="8456" width="9" style="58" customWidth="1"/>
    <col min="8457" max="8457" width="8.6640625" style="58" customWidth="1"/>
    <col min="8458" max="8458" width="6.5546875" style="58" customWidth="1"/>
    <col min="8459" max="8459" width="8.109375" style="58" customWidth="1"/>
    <col min="8460" max="8460" width="7.5546875" style="58" customWidth="1"/>
    <col min="8461" max="8461" width="7" style="58" customWidth="1"/>
    <col min="8462" max="8463" width="8.6640625" style="58" customWidth="1"/>
    <col min="8464" max="8464" width="7.33203125" style="58" customWidth="1"/>
    <col min="8465" max="8465" width="8.109375" style="58" customWidth="1"/>
    <col min="8466" max="8466" width="8.6640625" style="58" customWidth="1"/>
    <col min="8467" max="8467" width="6.44140625" style="58" customWidth="1"/>
    <col min="8468" max="8469" width="9.33203125" style="58" customWidth="1"/>
    <col min="8470" max="8470" width="6.44140625" style="58" customWidth="1"/>
    <col min="8471" max="8472" width="9.5546875" style="58" customWidth="1"/>
    <col min="8473" max="8473" width="6.44140625" style="58" customWidth="1"/>
    <col min="8474" max="8475" width="9.5546875" style="58" customWidth="1"/>
    <col min="8476" max="8476" width="6.6640625" style="58" customWidth="1"/>
    <col min="8477" max="8479" width="9.109375" style="58"/>
    <col min="8480" max="8480" width="10.88671875" style="58" bestFit="1" customWidth="1"/>
    <col min="8481" max="8701" width="9.109375" style="58"/>
    <col min="8702" max="8702" width="18.6640625" style="58" customWidth="1"/>
    <col min="8703" max="8704" width="9.44140625" style="58" customWidth="1"/>
    <col min="8705" max="8705" width="7.6640625" style="58" customWidth="1"/>
    <col min="8706" max="8706" width="9.33203125" style="58" customWidth="1"/>
    <col min="8707" max="8707" width="9.88671875" style="58" customWidth="1"/>
    <col min="8708" max="8708" width="7.109375" style="58" customWidth="1"/>
    <col min="8709" max="8709" width="8.5546875" style="58" customWidth="1"/>
    <col min="8710" max="8710" width="8.88671875" style="58" customWidth="1"/>
    <col min="8711" max="8711" width="7.109375" style="58" customWidth="1"/>
    <col min="8712" max="8712" width="9" style="58" customWidth="1"/>
    <col min="8713" max="8713" width="8.6640625" style="58" customWidth="1"/>
    <col min="8714" max="8714" width="6.5546875" style="58" customWidth="1"/>
    <col min="8715" max="8715" width="8.109375" style="58" customWidth="1"/>
    <col min="8716" max="8716" width="7.5546875" style="58" customWidth="1"/>
    <col min="8717" max="8717" width="7" style="58" customWidth="1"/>
    <col min="8718" max="8719" width="8.6640625" style="58" customWidth="1"/>
    <col min="8720" max="8720" width="7.33203125" style="58" customWidth="1"/>
    <col min="8721" max="8721" width="8.109375" style="58" customWidth="1"/>
    <col min="8722" max="8722" width="8.6640625" style="58" customWidth="1"/>
    <col min="8723" max="8723" width="6.44140625" style="58" customWidth="1"/>
    <col min="8724" max="8725" width="9.33203125" style="58" customWidth="1"/>
    <col min="8726" max="8726" width="6.44140625" style="58" customWidth="1"/>
    <col min="8727" max="8728" width="9.5546875" style="58" customWidth="1"/>
    <col min="8729" max="8729" width="6.44140625" style="58" customWidth="1"/>
    <col min="8730" max="8731" width="9.5546875" style="58" customWidth="1"/>
    <col min="8732" max="8732" width="6.6640625" style="58" customWidth="1"/>
    <col min="8733" max="8735" width="9.109375" style="58"/>
    <col min="8736" max="8736" width="10.88671875" style="58" bestFit="1" customWidth="1"/>
    <col min="8737" max="8957" width="9.109375" style="58"/>
    <col min="8958" max="8958" width="18.6640625" style="58" customWidth="1"/>
    <col min="8959" max="8960" width="9.44140625" style="58" customWidth="1"/>
    <col min="8961" max="8961" width="7.6640625" style="58" customWidth="1"/>
    <col min="8962" max="8962" width="9.33203125" style="58" customWidth="1"/>
    <col min="8963" max="8963" width="9.88671875" style="58" customWidth="1"/>
    <col min="8964" max="8964" width="7.109375" style="58" customWidth="1"/>
    <col min="8965" max="8965" width="8.5546875" style="58" customWidth="1"/>
    <col min="8966" max="8966" width="8.88671875" style="58" customWidth="1"/>
    <col min="8967" max="8967" width="7.109375" style="58" customWidth="1"/>
    <col min="8968" max="8968" width="9" style="58" customWidth="1"/>
    <col min="8969" max="8969" width="8.6640625" style="58" customWidth="1"/>
    <col min="8970" max="8970" width="6.5546875" style="58" customWidth="1"/>
    <col min="8971" max="8971" width="8.109375" style="58" customWidth="1"/>
    <col min="8972" max="8972" width="7.5546875" style="58" customWidth="1"/>
    <col min="8973" max="8973" width="7" style="58" customWidth="1"/>
    <col min="8974" max="8975" width="8.6640625" style="58" customWidth="1"/>
    <col min="8976" max="8976" width="7.33203125" style="58" customWidth="1"/>
    <col min="8977" max="8977" width="8.109375" style="58" customWidth="1"/>
    <col min="8978" max="8978" width="8.6640625" style="58" customWidth="1"/>
    <col min="8979" max="8979" width="6.44140625" style="58" customWidth="1"/>
    <col min="8980" max="8981" width="9.33203125" style="58" customWidth="1"/>
    <col min="8982" max="8982" width="6.44140625" style="58" customWidth="1"/>
    <col min="8983" max="8984" width="9.5546875" style="58" customWidth="1"/>
    <col min="8985" max="8985" width="6.44140625" style="58" customWidth="1"/>
    <col min="8986" max="8987" width="9.5546875" style="58" customWidth="1"/>
    <col min="8988" max="8988" width="6.6640625" style="58" customWidth="1"/>
    <col min="8989" max="8991" width="9.109375" style="58"/>
    <col min="8992" max="8992" width="10.88671875" style="58" bestFit="1" customWidth="1"/>
    <col min="8993" max="9213" width="9.109375" style="58"/>
    <col min="9214" max="9214" width="18.6640625" style="58" customWidth="1"/>
    <col min="9215" max="9216" width="9.44140625" style="58" customWidth="1"/>
    <col min="9217" max="9217" width="7.6640625" style="58" customWidth="1"/>
    <col min="9218" max="9218" width="9.33203125" style="58" customWidth="1"/>
    <col min="9219" max="9219" width="9.88671875" style="58" customWidth="1"/>
    <col min="9220" max="9220" width="7.109375" style="58" customWidth="1"/>
    <col min="9221" max="9221" width="8.5546875" style="58" customWidth="1"/>
    <col min="9222" max="9222" width="8.88671875" style="58" customWidth="1"/>
    <col min="9223" max="9223" width="7.109375" style="58" customWidth="1"/>
    <col min="9224" max="9224" width="9" style="58" customWidth="1"/>
    <col min="9225" max="9225" width="8.6640625" style="58" customWidth="1"/>
    <col min="9226" max="9226" width="6.5546875" style="58" customWidth="1"/>
    <col min="9227" max="9227" width="8.109375" style="58" customWidth="1"/>
    <col min="9228" max="9228" width="7.5546875" style="58" customWidth="1"/>
    <col min="9229" max="9229" width="7" style="58" customWidth="1"/>
    <col min="9230" max="9231" width="8.6640625" style="58" customWidth="1"/>
    <col min="9232" max="9232" width="7.33203125" style="58" customWidth="1"/>
    <col min="9233" max="9233" width="8.109375" style="58" customWidth="1"/>
    <col min="9234" max="9234" width="8.6640625" style="58" customWidth="1"/>
    <col min="9235" max="9235" width="6.44140625" style="58" customWidth="1"/>
    <col min="9236" max="9237" width="9.33203125" style="58" customWidth="1"/>
    <col min="9238" max="9238" width="6.44140625" style="58" customWidth="1"/>
    <col min="9239" max="9240" width="9.5546875" style="58" customWidth="1"/>
    <col min="9241" max="9241" width="6.44140625" style="58" customWidth="1"/>
    <col min="9242" max="9243" width="9.5546875" style="58" customWidth="1"/>
    <col min="9244" max="9244" width="6.6640625" style="58" customWidth="1"/>
    <col min="9245" max="9247" width="9.109375" style="58"/>
    <col min="9248" max="9248" width="10.88671875" style="58" bestFit="1" customWidth="1"/>
    <col min="9249" max="9469" width="9.109375" style="58"/>
    <col min="9470" max="9470" width="18.6640625" style="58" customWidth="1"/>
    <col min="9471" max="9472" width="9.44140625" style="58" customWidth="1"/>
    <col min="9473" max="9473" width="7.6640625" style="58" customWidth="1"/>
    <col min="9474" max="9474" width="9.33203125" style="58" customWidth="1"/>
    <col min="9475" max="9475" width="9.88671875" style="58" customWidth="1"/>
    <col min="9476" max="9476" width="7.109375" style="58" customWidth="1"/>
    <col min="9477" max="9477" width="8.5546875" style="58" customWidth="1"/>
    <col min="9478" max="9478" width="8.88671875" style="58" customWidth="1"/>
    <col min="9479" max="9479" width="7.109375" style="58" customWidth="1"/>
    <col min="9480" max="9480" width="9" style="58" customWidth="1"/>
    <col min="9481" max="9481" width="8.6640625" style="58" customWidth="1"/>
    <col min="9482" max="9482" width="6.5546875" style="58" customWidth="1"/>
    <col min="9483" max="9483" width="8.109375" style="58" customWidth="1"/>
    <col min="9484" max="9484" width="7.5546875" style="58" customWidth="1"/>
    <col min="9485" max="9485" width="7" style="58" customWidth="1"/>
    <col min="9486" max="9487" width="8.6640625" style="58" customWidth="1"/>
    <col min="9488" max="9488" width="7.33203125" style="58" customWidth="1"/>
    <col min="9489" max="9489" width="8.109375" style="58" customWidth="1"/>
    <col min="9490" max="9490" width="8.6640625" style="58" customWidth="1"/>
    <col min="9491" max="9491" width="6.44140625" style="58" customWidth="1"/>
    <col min="9492" max="9493" width="9.33203125" style="58" customWidth="1"/>
    <col min="9494" max="9494" width="6.44140625" style="58" customWidth="1"/>
    <col min="9495" max="9496" width="9.5546875" style="58" customWidth="1"/>
    <col min="9497" max="9497" width="6.44140625" style="58" customWidth="1"/>
    <col min="9498" max="9499" width="9.5546875" style="58" customWidth="1"/>
    <col min="9500" max="9500" width="6.6640625" style="58" customWidth="1"/>
    <col min="9501" max="9503" width="9.109375" style="58"/>
    <col min="9504" max="9504" width="10.88671875" style="58" bestFit="1" customWidth="1"/>
    <col min="9505" max="9725" width="9.109375" style="58"/>
    <col min="9726" max="9726" width="18.6640625" style="58" customWidth="1"/>
    <col min="9727" max="9728" width="9.44140625" style="58" customWidth="1"/>
    <col min="9729" max="9729" width="7.6640625" style="58" customWidth="1"/>
    <col min="9730" max="9730" width="9.33203125" style="58" customWidth="1"/>
    <col min="9731" max="9731" width="9.88671875" style="58" customWidth="1"/>
    <col min="9732" max="9732" width="7.109375" style="58" customWidth="1"/>
    <col min="9733" max="9733" width="8.5546875" style="58" customWidth="1"/>
    <col min="9734" max="9734" width="8.88671875" style="58" customWidth="1"/>
    <col min="9735" max="9735" width="7.109375" style="58" customWidth="1"/>
    <col min="9736" max="9736" width="9" style="58" customWidth="1"/>
    <col min="9737" max="9737" width="8.6640625" style="58" customWidth="1"/>
    <col min="9738" max="9738" width="6.5546875" style="58" customWidth="1"/>
    <col min="9739" max="9739" width="8.109375" style="58" customWidth="1"/>
    <col min="9740" max="9740" width="7.5546875" style="58" customWidth="1"/>
    <col min="9741" max="9741" width="7" style="58" customWidth="1"/>
    <col min="9742" max="9743" width="8.6640625" style="58" customWidth="1"/>
    <col min="9744" max="9744" width="7.33203125" style="58" customWidth="1"/>
    <col min="9745" max="9745" width="8.109375" style="58" customWidth="1"/>
    <col min="9746" max="9746" width="8.6640625" style="58" customWidth="1"/>
    <col min="9747" max="9747" width="6.44140625" style="58" customWidth="1"/>
    <col min="9748" max="9749" width="9.33203125" style="58" customWidth="1"/>
    <col min="9750" max="9750" width="6.44140625" style="58" customWidth="1"/>
    <col min="9751" max="9752" width="9.5546875" style="58" customWidth="1"/>
    <col min="9753" max="9753" width="6.44140625" style="58" customWidth="1"/>
    <col min="9754" max="9755" width="9.5546875" style="58" customWidth="1"/>
    <col min="9756" max="9756" width="6.6640625" style="58" customWidth="1"/>
    <col min="9757" max="9759" width="9.109375" style="58"/>
    <col min="9760" max="9760" width="10.88671875" style="58" bestFit="1" customWidth="1"/>
    <col min="9761" max="9981" width="9.109375" style="58"/>
    <col min="9982" max="9982" width="18.6640625" style="58" customWidth="1"/>
    <col min="9983" max="9984" width="9.44140625" style="58" customWidth="1"/>
    <col min="9985" max="9985" width="7.6640625" style="58" customWidth="1"/>
    <col min="9986" max="9986" width="9.33203125" style="58" customWidth="1"/>
    <col min="9987" max="9987" width="9.88671875" style="58" customWidth="1"/>
    <col min="9988" max="9988" width="7.109375" style="58" customWidth="1"/>
    <col min="9989" max="9989" width="8.5546875" style="58" customWidth="1"/>
    <col min="9990" max="9990" width="8.88671875" style="58" customWidth="1"/>
    <col min="9991" max="9991" width="7.109375" style="58" customWidth="1"/>
    <col min="9992" max="9992" width="9" style="58" customWidth="1"/>
    <col min="9993" max="9993" width="8.6640625" style="58" customWidth="1"/>
    <col min="9994" max="9994" width="6.5546875" style="58" customWidth="1"/>
    <col min="9995" max="9995" width="8.109375" style="58" customWidth="1"/>
    <col min="9996" max="9996" width="7.5546875" style="58" customWidth="1"/>
    <col min="9997" max="9997" width="7" style="58" customWidth="1"/>
    <col min="9998" max="9999" width="8.6640625" style="58" customWidth="1"/>
    <col min="10000" max="10000" width="7.33203125" style="58" customWidth="1"/>
    <col min="10001" max="10001" width="8.109375" style="58" customWidth="1"/>
    <col min="10002" max="10002" width="8.6640625" style="58" customWidth="1"/>
    <col min="10003" max="10003" width="6.44140625" style="58" customWidth="1"/>
    <col min="10004" max="10005" width="9.33203125" style="58" customWidth="1"/>
    <col min="10006" max="10006" width="6.44140625" style="58" customWidth="1"/>
    <col min="10007" max="10008" width="9.5546875" style="58" customWidth="1"/>
    <col min="10009" max="10009" width="6.44140625" style="58" customWidth="1"/>
    <col min="10010" max="10011" width="9.5546875" style="58" customWidth="1"/>
    <col min="10012" max="10012" width="6.6640625" style="58" customWidth="1"/>
    <col min="10013" max="10015" width="9.109375" style="58"/>
    <col min="10016" max="10016" width="10.88671875" style="58" bestFit="1" customWidth="1"/>
    <col min="10017" max="10237" width="9.109375" style="58"/>
    <col min="10238" max="10238" width="18.6640625" style="58" customWidth="1"/>
    <col min="10239" max="10240" width="9.44140625" style="58" customWidth="1"/>
    <col min="10241" max="10241" width="7.6640625" style="58" customWidth="1"/>
    <col min="10242" max="10242" width="9.33203125" style="58" customWidth="1"/>
    <col min="10243" max="10243" width="9.88671875" style="58" customWidth="1"/>
    <col min="10244" max="10244" width="7.109375" style="58" customWidth="1"/>
    <col min="10245" max="10245" width="8.5546875" style="58" customWidth="1"/>
    <col min="10246" max="10246" width="8.88671875" style="58" customWidth="1"/>
    <col min="10247" max="10247" width="7.109375" style="58" customWidth="1"/>
    <col min="10248" max="10248" width="9" style="58" customWidth="1"/>
    <col min="10249" max="10249" width="8.6640625" style="58" customWidth="1"/>
    <col min="10250" max="10250" width="6.5546875" style="58" customWidth="1"/>
    <col min="10251" max="10251" width="8.109375" style="58" customWidth="1"/>
    <col min="10252" max="10252" width="7.5546875" style="58" customWidth="1"/>
    <col min="10253" max="10253" width="7" style="58" customWidth="1"/>
    <col min="10254" max="10255" width="8.6640625" style="58" customWidth="1"/>
    <col min="10256" max="10256" width="7.33203125" style="58" customWidth="1"/>
    <col min="10257" max="10257" width="8.109375" style="58" customWidth="1"/>
    <col min="10258" max="10258" width="8.6640625" style="58" customWidth="1"/>
    <col min="10259" max="10259" width="6.44140625" style="58" customWidth="1"/>
    <col min="10260" max="10261" width="9.33203125" style="58" customWidth="1"/>
    <col min="10262" max="10262" width="6.44140625" style="58" customWidth="1"/>
    <col min="10263" max="10264" width="9.5546875" style="58" customWidth="1"/>
    <col min="10265" max="10265" width="6.44140625" style="58" customWidth="1"/>
    <col min="10266" max="10267" width="9.5546875" style="58" customWidth="1"/>
    <col min="10268" max="10268" width="6.6640625" style="58" customWidth="1"/>
    <col min="10269" max="10271" width="9.109375" style="58"/>
    <col min="10272" max="10272" width="10.88671875" style="58" bestFit="1" customWidth="1"/>
    <col min="10273" max="10493" width="9.109375" style="58"/>
    <col min="10494" max="10494" width="18.6640625" style="58" customWidth="1"/>
    <col min="10495" max="10496" width="9.44140625" style="58" customWidth="1"/>
    <col min="10497" max="10497" width="7.6640625" style="58" customWidth="1"/>
    <col min="10498" max="10498" width="9.33203125" style="58" customWidth="1"/>
    <col min="10499" max="10499" width="9.88671875" style="58" customWidth="1"/>
    <col min="10500" max="10500" width="7.109375" style="58" customWidth="1"/>
    <col min="10501" max="10501" width="8.5546875" style="58" customWidth="1"/>
    <col min="10502" max="10502" width="8.88671875" style="58" customWidth="1"/>
    <col min="10503" max="10503" width="7.109375" style="58" customWidth="1"/>
    <col min="10504" max="10504" width="9" style="58" customWidth="1"/>
    <col min="10505" max="10505" width="8.6640625" style="58" customWidth="1"/>
    <col min="10506" max="10506" width="6.5546875" style="58" customWidth="1"/>
    <col min="10507" max="10507" width="8.109375" style="58" customWidth="1"/>
    <col min="10508" max="10508" width="7.5546875" style="58" customWidth="1"/>
    <col min="10509" max="10509" width="7" style="58" customWidth="1"/>
    <col min="10510" max="10511" width="8.6640625" style="58" customWidth="1"/>
    <col min="10512" max="10512" width="7.33203125" style="58" customWidth="1"/>
    <col min="10513" max="10513" width="8.109375" style="58" customWidth="1"/>
    <col min="10514" max="10514" width="8.6640625" style="58" customWidth="1"/>
    <col min="10515" max="10515" width="6.44140625" style="58" customWidth="1"/>
    <col min="10516" max="10517" width="9.33203125" style="58" customWidth="1"/>
    <col min="10518" max="10518" width="6.44140625" style="58" customWidth="1"/>
    <col min="10519" max="10520" width="9.5546875" style="58" customWidth="1"/>
    <col min="10521" max="10521" width="6.44140625" style="58" customWidth="1"/>
    <col min="10522" max="10523" width="9.5546875" style="58" customWidth="1"/>
    <col min="10524" max="10524" width="6.6640625" style="58" customWidth="1"/>
    <col min="10525" max="10527" width="9.109375" style="58"/>
    <col min="10528" max="10528" width="10.88671875" style="58" bestFit="1" customWidth="1"/>
    <col min="10529" max="10749" width="9.109375" style="58"/>
    <col min="10750" max="10750" width="18.6640625" style="58" customWidth="1"/>
    <col min="10751" max="10752" width="9.44140625" style="58" customWidth="1"/>
    <col min="10753" max="10753" width="7.6640625" style="58" customWidth="1"/>
    <col min="10754" max="10754" width="9.33203125" style="58" customWidth="1"/>
    <col min="10755" max="10755" width="9.88671875" style="58" customWidth="1"/>
    <col min="10756" max="10756" width="7.109375" style="58" customWidth="1"/>
    <col min="10757" max="10757" width="8.5546875" style="58" customWidth="1"/>
    <col min="10758" max="10758" width="8.88671875" style="58" customWidth="1"/>
    <col min="10759" max="10759" width="7.109375" style="58" customWidth="1"/>
    <col min="10760" max="10760" width="9" style="58" customWidth="1"/>
    <col min="10761" max="10761" width="8.6640625" style="58" customWidth="1"/>
    <col min="10762" max="10762" width="6.5546875" style="58" customWidth="1"/>
    <col min="10763" max="10763" width="8.109375" style="58" customWidth="1"/>
    <col min="10764" max="10764" width="7.5546875" style="58" customWidth="1"/>
    <col min="10765" max="10765" width="7" style="58" customWidth="1"/>
    <col min="10766" max="10767" width="8.6640625" style="58" customWidth="1"/>
    <col min="10768" max="10768" width="7.33203125" style="58" customWidth="1"/>
    <col min="10769" max="10769" width="8.109375" style="58" customWidth="1"/>
    <col min="10770" max="10770" width="8.6640625" style="58" customWidth="1"/>
    <col min="10771" max="10771" width="6.44140625" style="58" customWidth="1"/>
    <col min="10772" max="10773" width="9.33203125" style="58" customWidth="1"/>
    <col min="10774" max="10774" width="6.44140625" style="58" customWidth="1"/>
    <col min="10775" max="10776" width="9.5546875" style="58" customWidth="1"/>
    <col min="10777" max="10777" width="6.44140625" style="58" customWidth="1"/>
    <col min="10778" max="10779" width="9.5546875" style="58" customWidth="1"/>
    <col min="10780" max="10780" width="6.6640625" style="58" customWidth="1"/>
    <col min="10781" max="10783" width="9.109375" style="58"/>
    <col min="10784" max="10784" width="10.88671875" style="58" bestFit="1" customWidth="1"/>
    <col min="10785" max="11005" width="9.109375" style="58"/>
    <col min="11006" max="11006" width="18.6640625" style="58" customWidth="1"/>
    <col min="11007" max="11008" width="9.44140625" style="58" customWidth="1"/>
    <col min="11009" max="11009" width="7.6640625" style="58" customWidth="1"/>
    <col min="11010" max="11010" width="9.33203125" style="58" customWidth="1"/>
    <col min="11011" max="11011" width="9.88671875" style="58" customWidth="1"/>
    <col min="11012" max="11012" width="7.109375" style="58" customWidth="1"/>
    <col min="11013" max="11013" width="8.5546875" style="58" customWidth="1"/>
    <col min="11014" max="11014" width="8.88671875" style="58" customWidth="1"/>
    <col min="11015" max="11015" width="7.109375" style="58" customWidth="1"/>
    <col min="11016" max="11016" width="9" style="58" customWidth="1"/>
    <col min="11017" max="11017" width="8.6640625" style="58" customWidth="1"/>
    <col min="11018" max="11018" width="6.5546875" style="58" customWidth="1"/>
    <col min="11019" max="11019" width="8.109375" style="58" customWidth="1"/>
    <col min="11020" max="11020" width="7.5546875" style="58" customWidth="1"/>
    <col min="11021" max="11021" width="7" style="58" customWidth="1"/>
    <col min="11022" max="11023" width="8.6640625" style="58" customWidth="1"/>
    <col min="11024" max="11024" width="7.33203125" style="58" customWidth="1"/>
    <col min="11025" max="11025" width="8.109375" style="58" customWidth="1"/>
    <col min="11026" max="11026" width="8.6640625" style="58" customWidth="1"/>
    <col min="11027" max="11027" width="6.44140625" style="58" customWidth="1"/>
    <col min="11028" max="11029" width="9.33203125" style="58" customWidth="1"/>
    <col min="11030" max="11030" width="6.44140625" style="58" customWidth="1"/>
    <col min="11031" max="11032" width="9.5546875" style="58" customWidth="1"/>
    <col min="11033" max="11033" width="6.44140625" style="58" customWidth="1"/>
    <col min="11034" max="11035" width="9.5546875" style="58" customWidth="1"/>
    <col min="11036" max="11036" width="6.6640625" style="58" customWidth="1"/>
    <col min="11037" max="11039" width="9.109375" style="58"/>
    <col min="11040" max="11040" width="10.88671875" style="58" bestFit="1" customWidth="1"/>
    <col min="11041" max="11261" width="9.109375" style="58"/>
    <col min="11262" max="11262" width="18.6640625" style="58" customWidth="1"/>
    <col min="11263" max="11264" width="9.44140625" style="58" customWidth="1"/>
    <col min="11265" max="11265" width="7.6640625" style="58" customWidth="1"/>
    <col min="11266" max="11266" width="9.33203125" style="58" customWidth="1"/>
    <col min="11267" max="11267" width="9.88671875" style="58" customWidth="1"/>
    <col min="11268" max="11268" width="7.109375" style="58" customWidth="1"/>
    <col min="11269" max="11269" width="8.5546875" style="58" customWidth="1"/>
    <col min="11270" max="11270" width="8.88671875" style="58" customWidth="1"/>
    <col min="11271" max="11271" width="7.109375" style="58" customWidth="1"/>
    <col min="11272" max="11272" width="9" style="58" customWidth="1"/>
    <col min="11273" max="11273" width="8.6640625" style="58" customWidth="1"/>
    <col min="11274" max="11274" width="6.5546875" style="58" customWidth="1"/>
    <col min="11275" max="11275" width="8.109375" style="58" customWidth="1"/>
    <col min="11276" max="11276" width="7.5546875" style="58" customWidth="1"/>
    <col min="11277" max="11277" width="7" style="58" customWidth="1"/>
    <col min="11278" max="11279" width="8.6640625" style="58" customWidth="1"/>
    <col min="11280" max="11280" width="7.33203125" style="58" customWidth="1"/>
    <col min="11281" max="11281" width="8.109375" style="58" customWidth="1"/>
    <col min="11282" max="11282" width="8.6640625" style="58" customWidth="1"/>
    <col min="11283" max="11283" width="6.44140625" style="58" customWidth="1"/>
    <col min="11284" max="11285" width="9.33203125" style="58" customWidth="1"/>
    <col min="11286" max="11286" width="6.44140625" style="58" customWidth="1"/>
    <col min="11287" max="11288" width="9.5546875" style="58" customWidth="1"/>
    <col min="11289" max="11289" width="6.44140625" style="58" customWidth="1"/>
    <col min="11290" max="11291" width="9.5546875" style="58" customWidth="1"/>
    <col min="11292" max="11292" width="6.6640625" style="58" customWidth="1"/>
    <col min="11293" max="11295" width="9.109375" style="58"/>
    <col min="11296" max="11296" width="10.88671875" style="58" bestFit="1" customWidth="1"/>
    <col min="11297" max="11517" width="9.109375" style="58"/>
    <col min="11518" max="11518" width="18.6640625" style="58" customWidth="1"/>
    <col min="11519" max="11520" width="9.44140625" style="58" customWidth="1"/>
    <col min="11521" max="11521" width="7.6640625" style="58" customWidth="1"/>
    <col min="11522" max="11522" width="9.33203125" style="58" customWidth="1"/>
    <col min="11523" max="11523" width="9.88671875" style="58" customWidth="1"/>
    <col min="11524" max="11524" width="7.109375" style="58" customWidth="1"/>
    <col min="11525" max="11525" width="8.5546875" style="58" customWidth="1"/>
    <col min="11526" max="11526" width="8.88671875" style="58" customWidth="1"/>
    <col min="11527" max="11527" width="7.109375" style="58" customWidth="1"/>
    <col min="11528" max="11528" width="9" style="58" customWidth="1"/>
    <col min="11529" max="11529" width="8.6640625" style="58" customWidth="1"/>
    <col min="11530" max="11530" width="6.5546875" style="58" customWidth="1"/>
    <col min="11531" max="11531" width="8.109375" style="58" customWidth="1"/>
    <col min="11532" max="11532" width="7.5546875" style="58" customWidth="1"/>
    <col min="11533" max="11533" width="7" style="58" customWidth="1"/>
    <col min="11534" max="11535" width="8.6640625" style="58" customWidth="1"/>
    <col min="11536" max="11536" width="7.33203125" style="58" customWidth="1"/>
    <col min="11537" max="11537" width="8.109375" style="58" customWidth="1"/>
    <col min="11538" max="11538" width="8.6640625" style="58" customWidth="1"/>
    <col min="11539" max="11539" width="6.44140625" style="58" customWidth="1"/>
    <col min="11540" max="11541" width="9.33203125" style="58" customWidth="1"/>
    <col min="11542" max="11542" width="6.44140625" style="58" customWidth="1"/>
    <col min="11543" max="11544" width="9.5546875" style="58" customWidth="1"/>
    <col min="11545" max="11545" width="6.44140625" style="58" customWidth="1"/>
    <col min="11546" max="11547" width="9.5546875" style="58" customWidth="1"/>
    <col min="11548" max="11548" width="6.6640625" style="58" customWidth="1"/>
    <col min="11549" max="11551" width="9.109375" style="58"/>
    <col min="11552" max="11552" width="10.88671875" style="58" bestFit="1" customWidth="1"/>
    <col min="11553" max="11773" width="9.109375" style="58"/>
    <col min="11774" max="11774" width="18.6640625" style="58" customWidth="1"/>
    <col min="11775" max="11776" width="9.44140625" style="58" customWidth="1"/>
    <col min="11777" max="11777" width="7.6640625" style="58" customWidth="1"/>
    <col min="11778" max="11778" width="9.33203125" style="58" customWidth="1"/>
    <col min="11779" max="11779" width="9.88671875" style="58" customWidth="1"/>
    <col min="11780" max="11780" width="7.109375" style="58" customWidth="1"/>
    <col min="11781" max="11781" width="8.5546875" style="58" customWidth="1"/>
    <col min="11782" max="11782" width="8.88671875" style="58" customWidth="1"/>
    <col min="11783" max="11783" width="7.109375" style="58" customWidth="1"/>
    <col min="11784" max="11784" width="9" style="58" customWidth="1"/>
    <col min="11785" max="11785" width="8.6640625" style="58" customWidth="1"/>
    <col min="11786" max="11786" width="6.5546875" style="58" customWidth="1"/>
    <col min="11787" max="11787" width="8.109375" style="58" customWidth="1"/>
    <col min="11788" max="11788" width="7.5546875" style="58" customWidth="1"/>
    <col min="11789" max="11789" width="7" style="58" customWidth="1"/>
    <col min="11790" max="11791" width="8.6640625" style="58" customWidth="1"/>
    <col min="11792" max="11792" width="7.33203125" style="58" customWidth="1"/>
    <col min="11793" max="11793" width="8.109375" style="58" customWidth="1"/>
    <col min="11794" max="11794" width="8.6640625" style="58" customWidth="1"/>
    <col min="11795" max="11795" width="6.44140625" style="58" customWidth="1"/>
    <col min="11796" max="11797" width="9.33203125" style="58" customWidth="1"/>
    <col min="11798" max="11798" width="6.44140625" style="58" customWidth="1"/>
    <col min="11799" max="11800" width="9.5546875" style="58" customWidth="1"/>
    <col min="11801" max="11801" width="6.44140625" style="58" customWidth="1"/>
    <col min="11802" max="11803" width="9.5546875" style="58" customWidth="1"/>
    <col min="11804" max="11804" width="6.6640625" style="58" customWidth="1"/>
    <col min="11805" max="11807" width="9.109375" style="58"/>
    <col min="11808" max="11808" width="10.88671875" style="58" bestFit="1" customWidth="1"/>
    <col min="11809" max="12029" width="9.109375" style="58"/>
    <col min="12030" max="12030" width="18.6640625" style="58" customWidth="1"/>
    <col min="12031" max="12032" width="9.44140625" style="58" customWidth="1"/>
    <col min="12033" max="12033" width="7.6640625" style="58" customWidth="1"/>
    <col min="12034" max="12034" width="9.33203125" style="58" customWidth="1"/>
    <col min="12035" max="12035" width="9.88671875" style="58" customWidth="1"/>
    <col min="12036" max="12036" width="7.109375" style="58" customWidth="1"/>
    <col min="12037" max="12037" width="8.5546875" style="58" customWidth="1"/>
    <col min="12038" max="12038" width="8.88671875" style="58" customWidth="1"/>
    <col min="12039" max="12039" width="7.109375" style="58" customWidth="1"/>
    <col min="12040" max="12040" width="9" style="58" customWidth="1"/>
    <col min="12041" max="12041" width="8.6640625" style="58" customWidth="1"/>
    <col min="12042" max="12042" width="6.5546875" style="58" customWidth="1"/>
    <col min="12043" max="12043" width="8.109375" style="58" customWidth="1"/>
    <col min="12044" max="12044" width="7.5546875" style="58" customWidth="1"/>
    <col min="12045" max="12045" width="7" style="58" customWidth="1"/>
    <col min="12046" max="12047" width="8.6640625" style="58" customWidth="1"/>
    <col min="12048" max="12048" width="7.33203125" style="58" customWidth="1"/>
    <col min="12049" max="12049" width="8.109375" style="58" customWidth="1"/>
    <col min="12050" max="12050" width="8.6640625" style="58" customWidth="1"/>
    <col min="12051" max="12051" width="6.44140625" style="58" customWidth="1"/>
    <col min="12052" max="12053" width="9.33203125" style="58" customWidth="1"/>
    <col min="12054" max="12054" width="6.44140625" style="58" customWidth="1"/>
    <col min="12055" max="12056" width="9.5546875" style="58" customWidth="1"/>
    <col min="12057" max="12057" width="6.44140625" style="58" customWidth="1"/>
    <col min="12058" max="12059" width="9.5546875" style="58" customWidth="1"/>
    <col min="12060" max="12060" width="6.6640625" style="58" customWidth="1"/>
    <col min="12061" max="12063" width="9.109375" style="58"/>
    <col min="12064" max="12064" width="10.88671875" style="58" bestFit="1" customWidth="1"/>
    <col min="12065" max="12285" width="9.109375" style="58"/>
    <col min="12286" max="12286" width="18.6640625" style="58" customWidth="1"/>
    <col min="12287" max="12288" width="9.44140625" style="58" customWidth="1"/>
    <col min="12289" max="12289" width="7.6640625" style="58" customWidth="1"/>
    <col min="12290" max="12290" width="9.33203125" style="58" customWidth="1"/>
    <col min="12291" max="12291" width="9.88671875" style="58" customWidth="1"/>
    <col min="12292" max="12292" width="7.109375" style="58" customWidth="1"/>
    <col min="12293" max="12293" width="8.5546875" style="58" customWidth="1"/>
    <col min="12294" max="12294" width="8.88671875" style="58" customWidth="1"/>
    <col min="12295" max="12295" width="7.109375" style="58" customWidth="1"/>
    <col min="12296" max="12296" width="9" style="58" customWidth="1"/>
    <col min="12297" max="12297" width="8.6640625" style="58" customWidth="1"/>
    <col min="12298" max="12298" width="6.5546875" style="58" customWidth="1"/>
    <col min="12299" max="12299" width="8.109375" style="58" customWidth="1"/>
    <col min="12300" max="12300" width="7.5546875" style="58" customWidth="1"/>
    <col min="12301" max="12301" width="7" style="58" customWidth="1"/>
    <col min="12302" max="12303" width="8.6640625" style="58" customWidth="1"/>
    <col min="12304" max="12304" width="7.33203125" style="58" customWidth="1"/>
    <col min="12305" max="12305" width="8.109375" style="58" customWidth="1"/>
    <col min="12306" max="12306" width="8.6640625" style="58" customWidth="1"/>
    <col min="12307" max="12307" width="6.44140625" style="58" customWidth="1"/>
    <col min="12308" max="12309" width="9.33203125" style="58" customWidth="1"/>
    <col min="12310" max="12310" width="6.44140625" style="58" customWidth="1"/>
    <col min="12311" max="12312" width="9.5546875" style="58" customWidth="1"/>
    <col min="12313" max="12313" width="6.44140625" style="58" customWidth="1"/>
    <col min="12314" max="12315" width="9.5546875" style="58" customWidth="1"/>
    <col min="12316" max="12316" width="6.6640625" style="58" customWidth="1"/>
    <col min="12317" max="12319" width="9.109375" style="58"/>
    <col min="12320" max="12320" width="10.88671875" style="58" bestFit="1" customWidth="1"/>
    <col min="12321" max="12541" width="9.109375" style="58"/>
    <col min="12542" max="12542" width="18.6640625" style="58" customWidth="1"/>
    <col min="12543" max="12544" width="9.44140625" style="58" customWidth="1"/>
    <col min="12545" max="12545" width="7.6640625" style="58" customWidth="1"/>
    <col min="12546" max="12546" width="9.33203125" style="58" customWidth="1"/>
    <col min="12547" max="12547" width="9.88671875" style="58" customWidth="1"/>
    <col min="12548" max="12548" width="7.109375" style="58" customWidth="1"/>
    <col min="12549" max="12549" width="8.5546875" style="58" customWidth="1"/>
    <col min="12550" max="12550" width="8.88671875" style="58" customWidth="1"/>
    <col min="12551" max="12551" width="7.109375" style="58" customWidth="1"/>
    <col min="12552" max="12552" width="9" style="58" customWidth="1"/>
    <col min="12553" max="12553" width="8.6640625" style="58" customWidth="1"/>
    <col min="12554" max="12554" width="6.5546875" style="58" customWidth="1"/>
    <col min="12555" max="12555" width="8.109375" style="58" customWidth="1"/>
    <col min="12556" max="12556" width="7.5546875" style="58" customWidth="1"/>
    <col min="12557" max="12557" width="7" style="58" customWidth="1"/>
    <col min="12558" max="12559" width="8.6640625" style="58" customWidth="1"/>
    <col min="12560" max="12560" width="7.33203125" style="58" customWidth="1"/>
    <col min="12561" max="12561" width="8.109375" style="58" customWidth="1"/>
    <col min="12562" max="12562" width="8.6640625" style="58" customWidth="1"/>
    <col min="12563" max="12563" width="6.44140625" style="58" customWidth="1"/>
    <col min="12564" max="12565" width="9.33203125" style="58" customWidth="1"/>
    <col min="12566" max="12566" width="6.44140625" style="58" customWidth="1"/>
    <col min="12567" max="12568" width="9.5546875" style="58" customWidth="1"/>
    <col min="12569" max="12569" width="6.44140625" style="58" customWidth="1"/>
    <col min="12570" max="12571" width="9.5546875" style="58" customWidth="1"/>
    <col min="12572" max="12572" width="6.6640625" style="58" customWidth="1"/>
    <col min="12573" max="12575" width="9.109375" style="58"/>
    <col min="12576" max="12576" width="10.88671875" style="58" bestFit="1" customWidth="1"/>
    <col min="12577" max="12797" width="9.109375" style="58"/>
    <col min="12798" max="12798" width="18.6640625" style="58" customWidth="1"/>
    <col min="12799" max="12800" width="9.44140625" style="58" customWidth="1"/>
    <col min="12801" max="12801" width="7.6640625" style="58" customWidth="1"/>
    <col min="12802" max="12802" width="9.33203125" style="58" customWidth="1"/>
    <col min="12803" max="12803" width="9.88671875" style="58" customWidth="1"/>
    <col min="12804" max="12804" width="7.109375" style="58" customWidth="1"/>
    <col min="12805" max="12805" width="8.5546875" style="58" customWidth="1"/>
    <col min="12806" max="12806" width="8.88671875" style="58" customWidth="1"/>
    <col min="12807" max="12807" width="7.109375" style="58" customWidth="1"/>
    <col min="12808" max="12808" width="9" style="58" customWidth="1"/>
    <col min="12809" max="12809" width="8.6640625" style="58" customWidth="1"/>
    <col min="12810" max="12810" width="6.5546875" style="58" customWidth="1"/>
    <col min="12811" max="12811" width="8.109375" style="58" customWidth="1"/>
    <col min="12812" max="12812" width="7.5546875" style="58" customWidth="1"/>
    <col min="12813" max="12813" width="7" style="58" customWidth="1"/>
    <col min="12814" max="12815" width="8.6640625" style="58" customWidth="1"/>
    <col min="12816" max="12816" width="7.33203125" style="58" customWidth="1"/>
    <col min="12817" max="12817" width="8.109375" style="58" customWidth="1"/>
    <col min="12818" max="12818" width="8.6640625" style="58" customWidth="1"/>
    <col min="12819" max="12819" width="6.44140625" style="58" customWidth="1"/>
    <col min="12820" max="12821" width="9.33203125" style="58" customWidth="1"/>
    <col min="12822" max="12822" width="6.44140625" style="58" customWidth="1"/>
    <col min="12823" max="12824" width="9.5546875" style="58" customWidth="1"/>
    <col min="12825" max="12825" width="6.44140625" style="58" customWidth="1"/>
    <col min="12826" max="12827" width="9.5546875" style="58" customWidth="1"/>
    <col min="12828" max="12828" width="6.6640625" style="58" customWidth="1"/>
    <col min="12829" max="12831" width="9.109375" style="58"/>
    <col min="12832" max="12832" width="10.88671875" style="58" bestFit="1" customWidth="1"/>
    <col min="12833" max="13053" width="9.109375" style="58"/>
    <col min="13054" max="13054" width="18.6640625" style="58" customWidth="1"/>
    <col min="13055" max="13056" width="9.44140625" style="58" customWidth="1"/>
    <col min="13057" max="13057" width="7.6640625" style="58" customWidth="1"/>
    <col min="13058" max="13058" width="9.33203125" style="58" customWidth="1"/>
    <col min="13059" max="13059" width="9.88671875" style="58" customWidth="1"/>
    <col min="13060" max="13060" width="7.109375" style="58" customWidth="1"/>
    <col min="13061" max="13061" width="8.5546875" style="58" customWidth="1"/>
    <col min="13062" max="13062" width="8.88671875" style="58" customWidth="1"/>
    <col min="13063" max="13063" width="7.109375" style="58" customWidth="1"/>
    <col min="13064" max="13064" width="9" style="58" customWidth="1"/>
    <col min="13065" max="13065" width="8.6640625" style="58" customWidth="1"/>
    <col min="13066" max="13066" width="6.5546875" style="58" customWidth="1"/>
    <col min="13067" max="13067" width="8.109375" style="58" customWidth="1"/>
    <col min="13068" max="13068" width="7.5546875" style="58" customWidth="1"/>
    <col min="13069" max="13069" width="7" style="58" customWidth="1"/>
    <col min="13070" max="13071" width="8.6640625" style="58" customWidth="1"/>
    <col min="13072" max="13072" width="7.33203125" style="58" customWidth="1"/>
    <col min="13073" max="13073" width="8.109375" style="58" customWidth="1"/>
    <col min="13074" max="13074" width="8.6640625" style="58" customWidth="1"/>
    <col min="13075" max="13075" width="6.44140625" style="58" customWidth="1"/>
    <col min="13076" max="13077" width="9.33203125" style="58" customWidth="1"/>
    <col min="13078" max="13078" width="6.44140625" style="58" customWidth="1"/>
    <col min="13079" max="13080" width="9.5546875" style="58" customWidth="1"/>
    <col min="13081" max="13081" width="6.44140625" style="58" customWidth="1"/>
    <col min="13082" max="13083" width="9.5546875" style="58" customWidth="1"/>
    <col min="13084" max="13084" width="6.6640625" style="58" customWidth="1"/>
    <col min="13085" max="13087" width="9.109375" style="58"/>
    <col min="13088" max="13088" width="10.88671875" style="58" bestFit="1" customWidth="1"/>
    <col min="13089" max="13309" width="9.109375" style="58"/>
    <col min="13310" max="13310" width="18.6640625" style="58" customWidth="1"/>
    <col min="13311" max="13312" width="9.44140625" style="58" customWidth="1"/>
    <col min="13313" max="13313" width="7.6640625" style="58" customWidth="1"/>
    <col min="13314" max="13314" width="9.33203125" style="58" customWidth="1"/>
    <col min="13315" max="13315" width="9.88671875" style="58" customWidth="1"/>
    <col min="13316" max="13316" width="7.109375" style="58" customWidth="1"/>
    <col min="13317" max="13317" width="8.5546875" style="58" customWidth="1"/>
    <col min="13318" max="13318" width="8.88671875" style="58" customWidth="1"/>
    <col min="13319" max="13319" width="7.109375" style="58" customWidth="1"/>
    <col min="13320" max="13320" width="9" style="58" customWidth="1"/>
    <col min="13321" max="13321" width="8.6640625" style="58" customWidth="1"/>
    <col min="13322" max="13322" width="6.5546875" style="58" customWidth="1"/>
    <col min="13323" max="13323" width="8.109375" style="58" customWidth="1"/>
    <col min="13324" max="13324" width="7.5546875" style="58" customWidth="1"/>
    <col min="13325" max="13325" width="7" style="58" customWidth="1"/>
    <col min="13326" max="13327" width="8.6640625" style="58" customWidth="1"/>
    <col min="13328" max="13328" width="7.33203125" style="58" customWidth="1"/>
    <col min="13329" max="13329" width="8.109375" style="58" customWidth="1"/>
    <col min="13330" max="13330" width="8.6640625" style="58" customWidth="1"/>
    <col min="13331" max="13331" width="6.44140625" style="58" customWidth="1"/>
    <col min="13332" max="13333" width="9.33203125" style="58" customWidth="1"/>
    <col min="13334" max="13334" width="6.44140625" style="58" customWidth="1"/>
    <col min="13335" max="13336" width="9.5546875" style="58" customWidth="1"/>
    <col min="13337" max="13337" width="6.44140625" style="58" customWidth="1"/>
    <col min="13338" max="13339" width="9.5546875" style="58" customWidth="1"/>
    <col min="13340" max="13340" width="6.6640625" style="58" customWidth="1"/>
    <col min="13341" max="13343" width="9.109375" style="58"/>
    <col min="13344" max="13344" width="10.88671875" style="58" bestFit="1" customWidth="1"/>
    <col min="13345" max="13565" width="9.109375" style="58"/>
    <col min="13566" max="13566" width="18.6640625" style="58" customWidth="1"/>
    <col min="13567" max="13568" width="9.44140625" style="58" customWidth="1"/>
    <col min="13569" max="13569" width="7.6640625" style="58" customWidth="1"/>
    <col min="13570" max="13570" width="9.33203125" style="58" customWidth="1"/>
    <col min="13571" max="13571" width="9.88671875" style="58" customWidth="1"/>
    <col min="13572" max="13572" width="7.109375" style="58" customWidth="1"/>
    <col min="13573" max="13573" width="8.5546875" style="58" customWidth="1"/>
    <col min="13574" max="13574" width="8.88671875" style="58" customWidth="1"/>
    <col min="13575" max="13575" width="7.109375" style="58" customWidth="1"/>
    <col min="13576" max="13576" width="9" style="58" customWidth="1"/>
    <col min="13577" max="13577" width="8.6640625" style="58" customWidth="1"/>
    <col min="13578" max="13578" width="6.5546875" style="58" customWidth="1"/>
    <col min="13579" max="13579" width="8.109375" style="58" customWidth="1"/>
    <col min="13580" max="13580" width="7.5546875" style="58" customWidth="1"/>
    <col min="13581" max="13581" width="7" style="58" customWidth="1"/>
    <col min="13582" max="13583" width="8.6640625" style="58" customWidth="1"/>
    <col min="13584" max="13584" width="7.33203125" style="58" customWidth="1"/>
    <col min="13585" max="13585" width="8.109375" style="58" customWidth="1"/>
    <col min="13586" max="13586" width="8.6640625" style="58" customWidth="1"/>
    <col min="13587" max="13587" width="6.44140625" style="58" customWidth="1"/>
    <col min="13588" max="13589" width="9.33203125" style="58" customWidth="1"/>
    <col min="13590" max="13590" width="6.44140625" style="58" customWidth="1"/>
    <col min="13591" max="13592" width="9.5546875" style="58" customWidth="1"/>
    <col min="13593" max="13593" width="6.44140625" style="58" customWidth="1"/>
    <col min="13594" max="13595" width="9.5546875" style="58" customWidth="1"/>
    <col min="13596" max="13596" width="6.6640625" style="58" customWidth="1"/>
    <col min="13597" max="13599" width="9.109375" style="58"/>
    <col min="13600" max="13600" width="10.88671875" style="58" bestFit="1" customWidth="1"/>
    <col min="13601" max="13821" width="9.109375" style="58"/>
    <col min="13822" max="13822" width="18.6640625" style="58" customWidth="1"/>
    <col min="13823" max="13824" width="9.44140625" style="58" customWidth="1"/>
    <col min="13825" max="13825" width="7.6640625" style="58" customWidth="1"/>
    <col min="13826" max="13826" width="9.33203125" style="58" customWidth="1"/>
    <col min="13827" max="13827" width="9.88671875" style="58" customWidth="1"/>
    <col min="13828" max="13828" width="7.109375" style="58" customWidth="1"/>
    <col min="13829" max="13829" width="8.5546875" style="58" customWidth="1"/>
    <col min="13830" max="13830" width="8.88671875" style="58" customWidth="1"/>
    <col min="13831" max="13831" width="7.109375" style="58" customWidth="1"/>
    <col min="13832" max="13832" width="9" style="58" customWidth="1"/>
    <col min="13833" max="13833" width="8.6640625" style="58" customWidth="1"/>
    <col min="13834" max="13834" width="6.5546875" style="58" customWidth="1"/>
    <col min="13835" max="13835" width="8.109375" style="58" customWidth="1"/>
    <col min="13836" max="13836" width="7.5546875" style="58" customWidth="1"/>
    <col min="13837" max="13837" width="7" style="58" customWidth="1"/>
    <col min="13838" max="13839" width="8.6640625" style="58" customWidth="1"/>
    <col min="13840" max="13840" width="7.33203125" style="58" customWidth="1"/>
    <col min="13841" max="13841" width="8.109375" style="58" customWidth="1"/>
    <col min="13842" max="13842" width="8.6640625" style="58" customWidth="1"/>
    <col min="13843" max="13843" width="6.44140625" style="58" customWidth="1"/>
    <col min="13844" max="13845" width="9.33203125" style="58" customWidth="1"/>
    <col min="13846" max="13846" width="6.44140625" style="58" customWidth="1"/>
    <col min="13847" max="13848" width="9.5546875" style="58" customWidth="1"/>
    <col min="13849" max="13849" width="6.44140625" style="58" customWidth="1"/>
    <col min="13850" max="13851" width="9.5546875" style="58" customWidth="1"/>
    <col min="13852" max="13852" width="6.6640625" style="58" customWidth="1"/>
    <col min="13853" max="13855" width="9.109375" style="58"/>
    <col min="13856" max="13856" width="10.88671875" style="58" bestFit="1" customWidth="1"/>
    <col min="13857" max="14077" width="9.109375" style="58"/>
    <col min="14078" max="14078" width="18.6640625" style="58" customWidth="1"/>
    <col min="14079" max="14080" width="9.44140625" style="58" customWidth="1"/>
    <col min="14081" max="14081" width="7.6640625" style="58" customWidth="1"/>
    <col min="14082" max="14082" width="9.33203125" style="58" customWidth="1"/>
    <col min="14083" max="14083" width="9.88671875" style="58" customWidth="1"/>
    <col min="14084" max="14084" width="7.109375" style="58" customWidth="1"/>
    <col min="14085" max="14085" width="8.5546875" style="58" customWidth="1"/>
    <col min="14086" max="14086" width="8.88671875" style="58" customWidth="1"/>
    <col min="14087" max="14087" width="7.109375" style="58" customWidth="1"/>
    <col min="14088" max="14088" width="9" style="58" customWidth="1"/>
    <col min="14089" max="14089" width="8.6640625" style="58" customWidth="1"/>
    <col min="14090" max="14090" width="6.5546875" style="58" customWidth="1"/>
    <col min="14091" max="14091" width="8.109375" style="58" customWidth="1"/>
    <col min="14092" max="14092" width="7.5546875" style="58" customWidth="1"/>
    <col min="14093" max="14093" width="7" style="58" customWidth="1"/>
    <col min="14094" max="14095" width="8.6640625" style="58" customWidth="1"/>
    <col min="14096" max="14096" width="7.33203125" style="58" customWidth="1"/>
    <col min="14097" max="14097" width="8.109375" style="58" customWidth="1"/>
    <col min="14098" max="14098" width="8.6640625" style="58" customWidth="1"/>
    <col min="14099" max="14099" width="6.44140625" style="58" customWidth="1"/>
    <col min="14100" max="14101" width="9.33203125" style="58" customWidth="1"/>
    <col min="14102" max="14102" width="6.44140625" style="58" customWidth="1"/>
    <col min="14103" max="14104" width="9.5546875" style="58" customWidth="1"/>
    <col min="14105" max="14105" width="6.44140625" style="58" customWidth="1"/>
    <col min="14106" max="14107" width="9.5546875" style="58" customWidth="1"/>
    <col min="14108" max="14108" width="6.6640625" style="58" customWidth="1"/>
    <col min="14109" max="14111" width="9.109375" style="58"/>
    <col min="14112" max="14112" width="10.88671875" style="58" bestFit="1" customWidth="1"/>
    <col min="14113" max="14333" width="9.109375" style="58"/>
    <col min="14334" max="14334" width="18.6640625" style="58" customWidth="1"/>
    <col min="14335" max="14336" width="9.44140625" style="58" customWidth="1"/>
    <col min="14337" max="14337" width="7.6640625" style="58" customWidth="1"/>
    <col min="14338" max="14338" width="9.33203125" style="58" customWidth="1"/>
    <col min="14339" max="14339" width="9.88671875" style="58" customWidth="1"/>
    <col min="14340" max="14340" width="7.109375" style="58" customWidth="1"/>
    <col min="14341" max="14341" width="8.5546875" style="58" customWidth="1"/>
    <col min="14342" max="14342" width="8.88671875" style="58" customWidth="1"/>
    <col min="14343" max="14343" width="7.109375" style="58" customWidth="1"/>
    <col min="14344" max="14344" width="9" style="58" customWidth="1"/>
    <col min="14345" max="14345" width="8.6640625" style="58" customWidth="1"/>
    <col min="14346" max="14346" width="6.5546875" style="58" customWidth="1"/>
    <col min="14347" max="14347" width="8.109375" style="58" customWidth="1"/>
    <col min="14348" max="14348" width="7.5546875" style="58" customWidth="1"/>
    <col min="14349" max="14349" width="7" style="58" customWidth="1"/>
    <col min="14350" max="14351" width="8.6640625" style="58" customWidth="1"/>
    <col min="14352" max="14352" width="7.33203125" style="58" customWidth="1"/>
    <col min="14353" max="14353" width="8.109375" style="58" customWidth="1"/>
    <col min="14354" max="14354" width="8.6640625" style="58" customWidth="1"/>
    <col min="14355" max="14355" width="6.44140625" style="58" customWidth="1"/>
    <col min="14356" max="14357" width="9.33203125" style="58" customWidth="1"/>
    <col min="14358" max="14358" width="6.44140625" style="58" customWidth="1"/>
    <col min="14359" max="14360" width="9.5546875" style="58" customWidth="1"/>
    <col min="14361" max="14361" width="6.44140625" style="58" customWidth="1"/>
    <col min="14362" max="14363" width="9.5546875" style="58" customWidth="1"/>
    <col min="14364" max="14364" width="6.6640625" style="58" customWidth="1"/>
    <col min="14365" max="14367" width="9.109375" style="58"/>
    <col min="14368" max="14368" width="10.88671875" style="58" bestFit="1" customWidth="1"/>
    <col min="14369" max="14589" width="9.109375" style="58"/>
    <col min="14590" max="14590" width="18.6640625" style="58" customWidth="1"/>
    <col min="14591" max="14592" width="9.44140625" style="58" customWidth="1"/>
    <col min="14593" max="14593" width="7.6640625" style="58" customWidth="1"/>
    <col min="14594" max="14594" width="9.33203125" style="58" customWidth="1"/>
    <col min="14595" max="14595" width="9.88671875" style="58" customWidth="1"/>
    <col min="14596" max="14596" width="7.109375" style="58" customWidth="1"/>
    <col min="14597" max="14597" width="8.5546875" style="58" customWidth="1"/>
    <col min="14598" max="14598" width="8.88671875" style="58" customWidth="1"/>
    <col min="14599" max="14599" width="7.109375" style="58" customWidth="1"/>
    <col min="14600" max="14600" width="9" style="58" customWidth="1"/>
    <col min="14601" max="14601" width="8.6640625" style="58" customWidth="1"/>
    <col min="14602" max="14602" width="6.5546875" style="58" customWidth="1"/>
    <col min="14603" max="14603" width="8.109375" style="58" customWidth="1"/>
    <col min="14604" max="14604" width="7.5546875" style="58" customWidth="1"/>
    <col min="14605" max="14605" width="7" style="58" customWidth="1"/>
    <col min="14606" max="14607" width="8.6640625" style="58" customWidth="1"/>
    <col min="14608" max="14608" width="7.33203125" style="58" customWidth="1"/>
    <col min="14609" max="14609" width="8.109375" style="58" customWidth="1"/>
    <col min="14610" max="14610" width="8.6640625" style="58" customWidth="1"/>
    <col min="14611" max="14611" width="6.44140625" style="58" customWidth="1"/>
    <col min="14612" max="14613" width="9.33203125" style="58" customWidth="1"/>
    <col min="14614" max="14614" width="6.44140625" style="58" customWidth="1"/>
    <col min="14615" max="14616" width="9.5546875" style="58" customWidth="1"/>
    <col min="14617" max="14617" width="6.44140625" style="58" customWidth="1"/>
    <col min="14618" max="14619" width="9.5546875" style="58" customWidth="1"/>
    <col min="14620" max="14620" width="6.6640625" style="58" customWidth="1"/>
    <col min="14621" max="14623" width="9.109375" style="58"/>
    <col min="14624" max="14624" width="10.88671875" style="58" bestFit="1" customWidth="1"/>
    <col min="14625" max="14845" width="9.109375" style="58"/>
    <col min="14846" max="14846" width="18.6640625" style="58" customWidth="1"/>
    <col min="14847" max="14848" width="9.44140625" style="58" customWidth="1"/>
    <col min="14849" max="14849" width="7.6640625" style="58" customWidth="1"/>
    <col min="14850" max="14850" width="9.33203125" style="58" customWidth="1"/>
    <col min="14851" max="14851" width="9.88671875" style="58" customWidth="1"/>
    <col min="14852" max="14852" width="7.109375" style="58" customWidth="1"/>
    <col min="14853" max="14853" width="8.5546875" style="58" customWidth="1"/>
    <col min="14854" max="14854" width="8.88671875" style="58" customWidth="1"/>
    <col min="14855" max="14855" width="7.109375" style="58" customWidth="1"/>
    <col min="14856" max="14856" width="9" style="58" customWidth="1"/>
    <col min="14857" max="14857" width="8.6640625" style="58" customWidth="1"/>
    <col min="14858" max="14858" width="6.5546875" style="58" customWidth="1"/>
    <col min="14859" max="14859" width="8.109375" style="58" customWidth="1"/>
    <col min="14860" max="14860" width="7.5546875" style="58" customWidth="1"/>
    <col min="14861" max="14861" width="7" style="58" customWidth="1"/>
    <col min="14862" max="14863" width="8.6640625" style="58" customWidth="1"/>
    <col min="14864" max="14864" width="7.33203125" style="58" customWidth="1"/>
    <col min="14865" max="14865" width="8.109375" style="58" customWidth="1"/>
    <col min="14866" max="14866" width="8.6640625" style="58" customWidth="1"/>
    <col min="14867" max="14867" width="6.44140625" style="58" customWidth="1"/>
    <col min="14868" max="14869" width="9.33203125" style="58" customWidth="1"/>
    <col min="14870" max="14870" width="6.44140625" style="58" customWidth="1"/>
    <col min="14871" max="14872" width="9.5546875" style="58" customWidth="1"/>
    <col min="14873" max="14873" width="6.44140625" style="58" customWidth="1"/>
    <col min="14874" max="14875" width="9.5546875" style="58" customWidth="1"/>
    <col min="14876" max="14876" width="6.6640625" style="58" customWidth="1"/>
    <col min="14877" max="14879" width="9.109375" style="58"/>
    <col min="14880" max="14880" width="10.88671875" style="58" bestFit="1" customWidth="1"/>
    <col min="14881" max="15101" width="9.109375" style="58"/>
    <col min="15102" max="15102" width="18.6640625" style="58" customWidth="1"/>
    <col min="15103" max="15104" width="9.44140625" style="58" customWidth="1"/>
    <col min="15105" max="15105" width="7.6640625" style="58" customWidth="1"/>
    <col min="15106" max="15106" width="9.33203125" style="58" customWidth="1"/>
    <col min="15107" max="15107" width="9.88671875" style="58" customWidth="1"/>
    <col min="15108" max="15108" width="7.109375" style="58" customWidth="1"/>
    <col min="15109" max="15109" width="8.5546875" style="58" customWidth="1"/>
    <col min="15110" max="15110" width="8.88671875" style="58" customWidth="1"/>
    <col min="15111" max="15111" width="7.109375" style="58" customWidth="1"/>
    <col min="15112" max="15112" width="9" style="58" customWidth="1"/>
    <col min="15113" max="15113" width="8.6640625" style="58" customWidth="1"/>
    <col min="15114" max="15114" width="6.5546875" style="58" customWidth="1"/>
    <col min="15115" max="15115" width="8.109375" style="58" customWidth="1"/>
    <col min="15116" max="15116" width="7.5546875" style="58" customWidth="1"/>
    <col min="15117" max="15117" width="7" style="58" customWidth="1"/>
    <col min="15118" max="15119" width="8.6640625" style="58" customWidth="1"/>
    <col min="15120" max="15120" width="7.33203125" style="58" customWidth="1"/>
    <col min="15121" max="15121" width="8.109375" style="58" customWidth="1"/>
    <col min="15122" max="15122" width="8.6640625" style="58" customWidth="1"/>
    <col min="15123" max="15123" width="6.44140625" style="58" customWidth="1"/>
    <col min="15124" max="15125" width="9.33203125" style="58" customWidth="1"/>
    <col min="15126" max="15126" width="6.44140625" style="58" customWidth="1"/>
    <col min="15127" max="15128" width="9.5546875" style="58" customWidth="1"/>
    <col min="15129" max="15129" width="6.44140625" style="58" customWidth="1"/>
    <col min="15130" max="15131" width="9.5546875" style="58" customWidth="1"/>
    <col min="15132" max="15132" width="6.6640625" style="58" customWidth="1"/>
    <col min="15133" max="15135" width="9.109375" style="58"/>
    <col min="15136" max="15136" width="10.88671875" style="58" bestFit="1" customWidth="1"/>
    <col min="15137" max="15357" width="9.109375" style="58"/>
    <col min="15358" max="15358" width="18.6640625" style="58" customWidth="1"/>
    <col min="15359" max="15360" width="9.44140625" style="58" customWidth="1"/>
    <col min="15361" max="15361" width="7.6640625" style="58" customWidth="1"/>
    <col min="15362" max="15362" width="9.33203125" style="58" customWidth="1"/>
    <col min="15363" max="15363" width="9.88671875" style="58" customWidth="1"/>
    <col min="15364" max="15364" width="7.109375" style="58" customWidth="1"/>
    <col min="15365" max="15365" width="8.5546875" style="58" customWidth="1"/>
    <col min="15366" max="15366" width="8.88671875" style="58" customWidth="1"/>
    <col min="15367" max="15367" width="7.109375" style="58" customWidth="1"/>
    <col min="15368" max="15368" width="9" style="58" customWidth="1"/>
    <col min="15369" max="15369" width="8.6640625" style="58" customWidth="1"/>
    <col min="15370" max="15370" width="6.5546875" style="58" customWidth="1"/>
    <col min="15371" max="15371" width="8.109375" style="58" customWidth="1"/>
    <col min="15372" max="15372" width="7.5546875" style="58" customWidth="1"/>
    <col min="15373" max="15373" width="7" style="58" customWidth="1"/>
    <col min="15374" max="15375" width="8.6640625" style="58" customWidth="1"/>
    <col min="15376" max="15376" width="7.33203125" style="58" customWidth="1"/>
    <col min="15377" max="15377" width="8.109375" style="58" customWidth="1"/>
    <col min="15378" max="15378" width="8.6640625" style="58" customWidth="1"/>
    <col min="15379" max="15379" width="6.44140625" style="58" customWidth="1"/>
    <col min="15380" max="15381" width="9.33203125" style="58" customWidth="1"/>
    <col min="15382" max="15382" width="6.44140625" style="58" customWidth="1"/>
    <col min="15383" max="15384" width="9.5546875" style="58" customWidth="1"/>
    <col min="15385" max="15385" width="6.44140625" style="58" customWidth="1"/>
    <col min="15386" max="15387" width="9.5546875" style="58" customWidth="1"/>
    <col min="15388" max="15388" width="6.6640625" style="58" customWidth="1"/>
    <col min="15389" max="15391" width="9.109375" style="58"/>
    <col min="15392" max="15392" width="10.88671875" style="58" bestFit="1" customWidth="1"/>
    <col min="15393" max="15613" width="9.109375" style="58"/>
    <col min="15614" max="15614" width="18.6640625" style="58" customWidth="1"/>
    <col min="15615" max="15616" width="9.44140625" style="58" customWidth="1"/>
    <col min="15617" max="15617" width="7.6640625" style="58" customWidth="1"/>
    <col min="15618" max="15618" width="9.33203125" style="58" customWidth="1"/>
    <col min="15619" max="15619" width="9.88671875" style="58" customWidth="1"/>
    <col min="15620" max="15620" width="7.109375" style="58" customWidth="1"/>
    <col min="15621" max="15621" width="8.5546875" style="58" customWidth="1"/>
    <col min="15622" max="15622" width="8.88671875" style="58" customWidth="1"/>
    <col min="15623" max="15623" width="7.109375" style="58" customWidth="1"/>
    <col min="15624" max="15624" width="9" style="58" customWidth="1"/>
    <col min="15625" max="15625" width="8.6640625" style="58" customWidth="1"/>
    <col min="15626" max="15626" width="6.5546875" style="58" customWidth="1"/>
    <col min="15627" max="15627" width="8.109375" style="58" customWidth="1"/>
    <col min="15628" max="15628" width="7.5546875" style="58" customWidth="1"/>
    <col min="15629" max="15629" width="7" style="58" customWidth="1"/>
    <col min="15630" max="15631" width="8.6640625" style="58" customWidth="1"/>
    <col min="15632" max="15632" width="7.33203125" style="58" customWidth="1"/>
    <col min="15633" max="15633" width="8.109375" style="58" customWidth="1"/>
    <col min="15634" max="15634" width="8.6640625" style="58" customWidth="1"/>
    <col min="15635" max="15635" width="6.44140625" style="58" customWidth="1"/>
    <col min="15636" max="15637" width="9.33203125" style="58" customWidth="1"/>
    <col min="15638" max="15638" width="6.44140625" style="58" customWidth="1"/>
    <col min="15639" max="15640" width="9.5546875" style="58" customWidth="1"/>
    <col min="15641" max="15641" width="6.44140625" style="58" customWidth="1"/>
    <col min="15642" max="15643" width="9.5546875" style="58" customWidth="1"/>
    <col min="15644" max="15644" width="6.6640625" style="58" customWidth="1"/>
    <col min="15645" max="15647" width="9.109375" style="58"/>
    <col min="15648" max="15648" width="10.88671875" style="58" bestFit="1" customWidth="1"/>
    <col min="15649" max="15869" width="9.109375" style="58"/>
    <col min="15870" max="15870" width="18.6640625" style="58" customWidth="1"/>
    <col min="15871" max="15872" width="9.44140625" style="58" customWidth="1"/>
    <col min="15873" max="15873" width="7.6640625" style="58" customWidth="1"/>
    <col min="15874" max="15874" width="9.33203125" style="58" customWidth="1"/>
    <col min="15875" max="15875" width="9.88671875" style="58" customWidth="1"/>
    <col min="15876" max="15876" width="7.109375" style="58" customWidth="1"/>
    <col min="15877" max="15877" width="8.5546875" style="58" customWidth="1"/>
    <col min="15878" max="15878" width="8.88671875" style="58" customWidth="1"/>
    <col min="15879" max="15879" width="7.109375" style="58" customWidth="1"/>
    <col min="15880" max="15880" width="9" style="58" customWidth="1"/>
    <col min="15881" max="15881" width="8.6640625" style="58" customWidth="1"/>
    <col min="15882" max="15882" width="6.5546875" style="58" customWidth="1"/>
    <col min="15883" max="15883" width="8.109375" style="58" customWidth="1"/>
    <col min="15884" max="15884" width="7.5546875" style="58" customWidth="1"/>
    <col min="15885" max="15885" width="7" style="58" customWidth="1"/>
    <col min="15886" max="15887" width="8.6640625" style="58" customWidth="1"/>
    <col min="15888" max="15888" width="7.33203125" style="58" customWidth="1"/>
    <col min="15889" max="15889" width="8.109375" style="58" customWidth="1"/>
    <col min="15890" max="15890" width="8.6640625" style="58" customWidth="1"/>
    <col min="15891" max="15891" width="6.44140625" style="58" customWidth="1"/>
    <col min="15892" max="15893" width="9.33203125" style="58" customWidth="1"/>
    <col min="15894" max="15894" width="6.44140625" style="58" customWidth="1"/>
    <col min="15895" max="15896" width="9.5546875" style="58" customWidth="1"/>
    <col min="15897" max="15897" width="6.44140625" style="58" customWidth="1"/>
    <col min="15898" max="15899" width="9.5546875" style="58" customWidth="1"/>
    <col min="15900" max="15900" width="6.6640625" style="58" customWidth="1"/>
    <col min="15901" max="15903" width="9.109375" style="58"/>
    <col min="15904" max="15904" width="10.88671875" style="58" bestFit="1" customWidth="1"/>
    <col min="15905" max="16125" width="9.109375" style="58"/>
    <col min="16126" max="16126" width="18.6640625" style="58" customWidth="1"/>
    <col min="16127" max="16128" width="9.44140625" style="58" customWidth="1"/>
    <col min="16129" max="16129" width="7.6640625" style="58" customWidth="1"/>
    <col min="16130" max="16130" width="9.33203125" style="58" customWidth="1"/>
    <col min="16131" max="16131" width="9.88671875" style="58" customWidth="1"/>
    <col min="16132" max="16132" width="7.109375" style="58" customWidth="1"/>
    <col min="16133" max="16133" width="8.5546875" style="58" customWidth="1"/>
    <col min="16134" max="16134" width="8.88671875" style="58" customWidth="1"/>
    <col min="16135" max="16135" width="7.109375" style="58" customWidth="1"/>
    <col min="16136" max="16136" width="9" style="58" customWidth="1"/>
    <col min="16137" max="16137" width="8.6640625" style="58" customWidth="1"/>
    <col min="16138" max="16138" width="6.5546875" style="58" customWidth="1"/>
    <col min="16139" max="16139" width="8.109375" style="58" customWidth="1"/>
    <col min="16140" max="16140" width="7.5546875" style="58" customWidth="1"/>
    <col min="16141" max="16141" width="7" style="58" customWidth="1"/>
    <col min="16142" max="16143" width="8.6640625" style="58" customWidth="1"/>
    <col min="16144" max="16144" width="7.33203125" style="58" customWidth="1"/>
    <col min="16145" max="16145" width="8.109375" style="58" customWidth="1"/>
    <col min="16146" max="16146" width="8.6640625" style="58" customWidth="1"/>
    <col min="16147" max="16147" width="6.44140625" style="58" customWidth="1"/>
    <col min="16148" max="16149" width="9.33203125" style="58" customWidth="1"/>
    <col min="16150" max="16150" width="6.44140625" style="58" customWidth="1"/>
    <col min="16151" max="16152" width="9.5546875" style="58" customWidth="1"/>
    <col min="16153" max="16153" width="6.44140625" style="58" customWidth="1"/>
    <col min="16154" max="16155" width="9.5546875" style="58" customWidth="1"/>
    <col min="16156" max="16156" width="6.6640625" style="58" customWidth="1"/>
    <col min="16157" max="16159" width="9.109375" style="58"/>
    <col min="16160" max="16160" width="10.88671875" style="58" bestFit="1" customWidth="1"/>
    <col min="16161" max="16384" width="9.109375" style="58"/>
  </cols>
  <sheetData>
    <row r="1" spans="1:29" s="46" customFormat="1" ht="60" customHeight="1">
      <c r="A1" s="129"/>
      <c r="B1" s="306" t="s">
        <v>126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42"/>
      <c r="O1" s="42"/>
      <c r="P1" s="42"/>
      <c r="Q1" s="43"/>
      <c r="R1" s="43"/>
      <c r="S1" s="44"/>
      <c r="T1" s="43"/>
      <c r="U1" s="43"/>
      <c r="V1" s="44"/>
      <c r="W1" s="43"/>
      <c r="X1" s="43"/>
      <c r="Y1" s="45"/>
      <c r="AA1" s="48"/>
      <c r="AB1" s="145" t="s">
        <v>35</v>
      </c>
    </row>
    <row r="2" spans="1:29" s="46" customFormat="1" ht="13.5" customHeight="1">
      <c r="A2" s="129"/>
      <c r="B2" s="206"/>
      <c r="C2" s="206"/>
      <c r="D2" s="206"/>
      <c r="E2" s="206"/>
      <c r="F2" s="206"/>
      <c r="G2" s="206"/>
      <c r="H2" s="120"/>
      <c r="I2" s="120"/>
      <c r="J2" s="120"/>
      <c r="K2" s="206"/>
      <c r="L2" s="206"/>
      <c r="M2" s="48" t="s">
        <v>18</v>
      </c>
      <c r="N2" s="42"/>
      <c r="O2" s="42"/>
      <c r="P2" s="42"/>
      <c r="Q2" s="43"/>
      <c r="R2" s="43"/>
      <c r="S2" s="44"/>
      <c r="T2" s="43"/>
      <c r="U2" s="43"/>
      <c r="V2" s="44"/>
      <c r="W2" s="43"/>
      <c r="X2" s="43"/>
      <c r="Y2" s="45"/>
      <c r="AA2" s="48" t="s">
        <v>18</v>
      </c>
      <c r="AB2" s="48"/>
    </row>
    <row r="3" spans="1:29" s="46" customFormat="1" ht="27.75" customHeight="1">
      <c r="A3" s="307"/>
      <c r="B3" s="310" t="s">
        <v>40</v>
      </c>
      <c r="C3" s="311"/>
      <c r="D3" s="312"/>
      <c r="E3" s="319" t="s">
        <v>20</v>
      </c>
      <c r="F3" s="320"/>
      <c r="G3" s="321"/>
      <c r="H3" s="328" t="s">
        <v>32</v>
      </c>
      <c r="I3" s="328"/>
      <c r="J3" s="328"/>
      <c r="K3" s="319" t="s">
        <v>27</v>
      </c>
      <c r="L3" s="320"/>
      <c r="M3" s="321"/>
      <c r="N3" s="319" t="s">
        <v>21</v>
      </c>
      <c r="O3" s="320"/>
      <c r="P3" s="321"/>
      <c r="Q3" s="319" t="s">
        <v>22</v>
      </c>
      <c r="R3" s="320"/>
      <c r="S3" s="320"/>
      <c r="T3" s="319" t="s">
        <v>28</v>
      </c>
      <c r="U3" s="320"/>
      <c r="V3" s="321"/>
      <c r="W3" s="329" t="s">
        <v>30</v>
      </c>
      <c r="X3" s="330"/>
      <c r="Y3" s="331"/>
      <c r="Z3" s="319" t="s">
        <v>29</v>
      </c>
      <c r="AA3" s="320"/>
      <c r="AB3" s="321"/>
    </row>
    <row r="4" spans="1:29" s="49" customFormat="1" ht="14.25" customHeight="1">
      <c r="A4" s="308"/>
      <c r="B4" s="313"/>
      <c r="C4" s="314"/>
      <c r="D4" s="315"/>
      <c r="E4" s="322"/>
      <c r="F4" s="323"/>
      <c r="G4" s="324"/>
      <c r="H4" s="328"/>
      <c r="I4" s="328"/>
      <c r="J4" s="328"/>
      <c r="K4" s="323"/>
      <c r="L4" s="323"/>
      <c r="M4" s="324"/>
      <c r="N4" s="322"/>
      <c r="O4" s="323"/>
      <c r="P4" s="324"/>
      <c r="Q4" s="322"/>
      <c r="R4" s="323"/>
      <c r="S4" s="323"/>
      <c r="T4" s="322"/>
      <c r="U4" s="323"/>
      <c r="V4" s="324"/>
      <c r="W4" s="332"/>
      <c r="X4" s="333"/>
      <c r="Y4" s="334"/>
      <c r="Z4" s="322"/>
      <c r="AA4" s="323"/>
      <c r="AB4" s="324"/>
    </row>
    <row r="5" spans="1:29" s="49" customFormat="1" ht="22.5" customHeight="1">
      <c r="A5" s="308"/>
      <c r="B5" s="316"/>
      <c r="C5" s="317"/>
      <c r="D5" s="318"/>
      <c r="E5" s="325"/>
      <c r="F5" s="326"/>
      <c r="G5" s="327"/>
      <c r="H5" s="328"/>
      <c r="I5" s="328"/>
      <c r="J5" s="328"/>
      <c r="K5" s="326"/>
      <c r="L5" s="326"/>
      <c r="M5" s="327"/>
      <c r="N5" s="325"/>
      <c r="O5" s="326"/>
      <c r="P5" s="327"/>
      <c r="Q5" s="325"/>
      <c r="R5" s="326"/>
      <c r="S5" s="326"/>
      <c r="T5" s="325"/>
      <c r="U5" s="326"/>
      <c r="V5" s="327"/>
      <c r="W5" s="335"/>
      <c r="X5" s="336"/>
      <c r="Y5" s="337"/>
      <c r="Z5" s="325"/>
      <c r="AA5" s="326"/>
      <c r="AB5" s="327"/>
    </row>
    <row r="6" spans="1:29" s="49" customFormat="1" ht="21.6" customHeight="1">
      <c r="A6" s="309"/>
      <c r="B6" s="50">
        <v>2020</v>
      </c>
      <c r="C6" s="50">
        <v>2021</v>
      </c>
      <c r="D6" s="51" t="s">
        <v>3</v>
      </c>
      <c r="E6" s="50">
        <v>2020</v>
      </c>
      <c r="F6" s="50">
        <v>2021</v>
      </c>
      <c r="G6" s="51" t="s">
        <v>3</v>
      </c>
      <c r="H6" s="50">
        <v>2020</v>
      </c>
      <c r="I6" s="50">
        <v>2021</v>
      </c>
      <c r="J6" s="51" t="s">
        <v>3</v>
      </c>
      <c r="K6" s="50">
        <v>2020</v>
      </c>
      <c r="L6" s="50">
        <v>2021</v>
      </c>
      <c r="M6" s="51" t="s">
        <v>3</v>
      </c>
      <c r="N6" s="50">
        <v>2020</v>
      </c>
      <c r="O6" s="50">
        <v>2021</v>
      </c>
      <c r="P6" s="51" t="s">
        <v>3</v>
      </c>
      <c r="Q6" s="50">
        <v>2020</v>
      </c>
      <c r="R6" s="50">
        <v>2021</v>
      </c>
      <c r="S6" s="51" t="s">
        <v>3</v>
      </c>
      <c r="T6" s="50">
        <v>2020</v>
      </c>
      <c r="U6" s="50">
        <v>2021</v>
      </c>
      <c r="V6" s="51" t="s">
        <v>3</v>
      </c>
      <c r="W6" s="50">
        <v>2020</v>
      </c>
      <c r="X6" s="50">
        <v>2021</v>
      </c>
      <c r="Y6" s="51" t="s">
        <v>3</v>
      </c>
      <c r="Z6" s="50">
        <v>2020</v>
      </c>
      <c r="AA6" s="50">
        <v>2021</v>
      </c>
      <c r="AB6" s="51" t="s">
        <v>3</v>
      </c>
    </row>
    <row r="7" spans="1:29" s="53" customFormat="1" ht="10.5" customHeight="1">
      <c r="A7" s="52" t="s">
        <v>9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2">
        <v>15</v>
      </c>
      <c r="Q7" s="52">
        <v>16</v>
      </c>
      <c r="R7" s="52">
        <v>17</v>
      </c>
      <c r="S7" s="52">
        <v>18</v>
      </c>
      <c r="T7" s="52">
        <v>19</v>
      </c>
      <c r="U7" s="52">
        <v>20</v>
      </c>
      <c r="V7" s="52">
        <v>21</v>
      </c>
      <c r="W7" s="52">
        <v>22</v>
      </c>
      <c r="X7" s="52">
        <v>23</v>
      </c>
      <c r="Y7" s="52">
        <v>24</v>
      </c>
      <c r="Z7" s="52">
        <v>25</v>
      </c>
      <c r="AA7" s="52">
        <v>26</v>
      </c>
      <c r="AB7" s="52">
        <v>27</v>
      </c>
    </row>
    <row r="8" spans="1:29" s="55" customFormat="1" ht="19.2" customHeight="1">
      <c r="A8" s="54" t="s">
        <v>66</v>
      </c>
      <c r="B8" s="178">
        <v>1638</v>
      </c>
      <c r="C8" s="178">
        <v>1643</v>
      </c>
      <c r="D8" s="200">
        <v>100.3052503052503</v>
      </c>
      <c r="E8" s="162">
        <v>1515</v>
      </c>
      <c r="F8" s="162">
        <v>1488</v>
      </c>
      <c r="G8" s="201">
        <v>98.21782178217822</v>
      </c>
      <c r="H8" s="162">
        <v>353</v>
      </c>
      <c r="I8" s="162">
        <v>340</v>
      </c>
      <c r="J8" s="201">
        <v>96.317280453257794</v>
      </c>
      <c r="K8" s="162">
        <v>33</v>
      </c>
      <c r="L8" s="162">
        <v>28</v>
      </c>
      <c r="M8" s="201">
        <v>84.848484848484844</v>
      </c>
      <c r="N8" s="162">
        <v>17</v>
      </c>
      <c r="O8" s="162">
        <v>13</v>
      </c>
      <c r="P8" s="201">
        <v>76.470588235294116</v>
      </c>
      <c r="Q8" s="162">
        <v>1411</v>
      </c>
      <c r="R8" s="162">
        <v>1398</v>
      </c>
      <c r="S8" s="201">
        <v>99.078667611622961</v>
      </c>
      <c r="T8" s="162">
        <v>684</v>
      </c>
      <c r="U8" s="162">
        <v>500</v>
      </c>
      <c r="V8" s="201">
        <v>73.099415204678365</v>
      </c>
      <c r="W8" s="162">
        <v>566</v>
      </c>
      <c r="X8" s="162">
        <v>488</v>
      </c>
      <c r="Y8" s="201">
        <v>86.219081272084807</v>
      </c>
      <c r="Z8" s="162">
        <v>524</v>
      </c>
      <c r="AA8" s="163">
        <v>426</v>
      </c>
      <c r="AB8" s="203">
        <v>81.297709923664115</v>
      </c>
    </row>
    <row r="9" spans="1:29" ht="16.5" customHeight="1">
      <c r="A9" s="56" t="s">
        <v>67</v>
      </c>
      <c r="B9" s="180">
        <v>63</v>
      </c>
      <c r="C9" s="180">
        <v>52</v>
      </c>
      <c r="D9" s="204">
        <v>82.539682539682531</v>
      </c>
      <c r="E9" s="164">
        <v>57</v>
      </c>
      <c r="F9" s="164">
        <v>48</v>
      </c>
      <c r="G9" s="202">
        <v>84.210526315789465</v>
      </c>
      <c r="H9" s="164">
        <v>10</v>
      </c>
      <c r="I9" s="164">
        <v>9</v>
      </c>
      <c r="J9" s="202">
        <v>90</v>
      </c>
      <c r="K9" s="164">
        <v>0</v>
      </c>
      <c r="L9" s="164">
        <v>0</v>
      </c>
      <c r="M9" s="202">
        <v>0</v>
      </c>
      <c r="N9" s="164">
        <v>0</v>
      </c>
      <c r="O9" s="164">
        <v>0</v>
      </c>
      <c r="P9" s="202">
        <v>0</v>
      </c>
      <c r="Q9" s="164">
        <v>41</v>
      </c>
      <c r="R9" s="164">
        <v>43</v>
      </c>
      <c r="S9" s="202">
        <v>104.8780487804878</v>
      </c>
      <c r="T9" s="164">
        <v>29</v>
      </c>
      <c r="U9" s="164">
        <v>488</v>
      </c>
      <c r="V9" s="202">
        <v>1682.7586206896551</v>
      </c>
      <c r="W9" s="164">
        <v>24</v>
      </c>
      <c r="X9" s="164">
        <v>24</v>
      </c>
      <c r="Y9" s="202">
        <v>100</v>
      </c>
      <c r="Z9" s="164">
        <v>23</v>
      </c>
      <c r="AA9" s="165">
        <v>21</v>
      </c>
      <c r="AB9" s="205">
        <v>91.304347826086953</v>
      </c>
      <c r="AC9" s="57"/>
    </row>
    <row r="10" spans="1:29" ht="16.5" customHeight="1">
      <c r="A10" s="56" t="s">
        <v>68</v>
      </c>
      <c r="B10" s="180">
        <v>18</v>
      </c>
      <c r="C10" s="180">
        <v>26</v>
      </c>
      <c r="D10" s="204">
        <v>144.44444444444443</v>
      </c>
      <c r="E10" s="164">
        <v>18</v>
      </c>
      <c r="F10" s="164">
        <v>26</v>
      </c>
      <c r="G10" s="202">
        <v>144.44444444444443</v>
      </c>
      <c r="H10" s="164">
        <v>4</v>
      </c>
      <c r="I10" s="164">
        <v>2</v>
      </c>
      <c r="J10" s="202">
        <v>50</v>
      </c>
      <c r="K10" s="164">
        <v>0</v>
      </c>
      <c r="L10" s="164">
        <v>0</v>
      </c>
      <c r="M10" s="202">
        <v>0</v>
      </c>
      <c r="N10" s="164">
        <v>0</v>
      </c>
      <c r="O10" s="164">
        <v>0</v>
      </c>
      <c r="P10" s="202">
        <v>0</v>
      </c>
      <c r="Q10" s="164">
        <v>14</v>
      </c>
      <c r="R10" s="164">
        <v>21</v>
      </c>
      <c r="S10" s="202">
        <v>150</v>
      </c>
      <c r="T10" s="164">
        <v>7</v>
      </c>
      <c r="U10" s="164">
        <v>488</v>
      </c>
      <c r="V10" s="202">
        <v>6971.4285714285706</v>
      </c>
      <c r="W10" s="164">
        <v>7</v>
      </c>
      <c r="X10" s="164">
        <v>15</v>
      </c>
      <c r="Y10" s="202">
        <v>214.28571428571428</v>
      </c>
      <c r="Z10" s="164">
        <v>7</v>
      </c>
      <c r="AA10" s="165">
        <v>14</v>
      </c>
      <c r="AB10" s="205">
        <v>200</v>
      </c>
      <c r="AC10" s="57"/>
    </row>
    <row r="11" spans="1:29" ht="16.5" customHeight="1">
      <c r="A11" s="56" t="s">
        <v>69</v>
      </c>
      <c r="B11" s="180">
        <v>67</v>
      </c>
      <c r="C11" s="180">
        <v>85</v>
      </c>
      <c r="D11" s="204">
        <v>126.86567164179105</v>
      </c>
      <c r="E11" s="164">
        <v>41</v>
      </c>
      <c r="F11" s="164">
        <v>57</v>
      </c>
      <c r="G11" s="202">
        <v>139.02439024390242</v>
      </c>
      <c r="H11" s="164">
        <v>5</v>
      </c>
      <c r="I11" s="164">
        <v>8</v>
      </c>
      <c r="J11" s="202">
        <v>160</v>
      </c>
      <c r="K11" s="164">
        <v>1</v>
      </c>
      <c r="L11" s="164">
        <v>0</v>
      </c>
      <c r="M11" s="202">
        <v>0</v>
      </c>
      <c r="N11" s="164">
        <v>0</v>
      </c>
      <c r="O11" s="164">
        <v>0</v>
      </c>
      <c r="P11" s="202">
        <v>0</v>
      </c>
      <c r="Q11" s="164">
        <v>40</v>
      </c>
      <c r="R11" s="164">
        <v>54</v>
      </c>
      <c r="S11" s="202">
        <v>135</v>
      </c>
      <c r="T11" s="164">
        <v>45</v>
      </c>
      <c r="U11" s="164">
        <v>489</v>
      </c>
      <c r="V11" s="202">
        <v>1086.6666666666667</v>
      </c>
      <c r="W11" s="164">
        <v>19</v>
      </c>
      <c r="X11" s="164">
        <v>23</v>
      </c>
      <c r="Y11" s="202">
        <v>121.05263157894737</v>
      </c>
      <c r="Z11" s="164">
        <v>18</v>
      </c>
      <c r="AA11" s="165">
        <v>18</v>
      </c>
      <c r="AB11" s="205">
        <v>100</v>
      </c>
      <c r="AC11" s="57"/>
    </row>
    <row r="12" spans="1:29" ht="16.5" customHeight="1">
      <c r="A12" s="56" t="s">
        <v>70</v>
      </c>
      <c r="B12" s="180">
        <v>104</v>
      </c>
      <c r="C12" s="180">
        <v>109</v>
      </c>
      <c r="D12" s="204">
        <v>104.80769230769231</v>
      </c>
      <c r="E12" s="164">
        <v>103</v>
      </c>
      <c r="F12" s="164">
        <v>108</v>
      </c>
      <c r="G12" s="202">
        <v>104.85436893203884</v>
      </c>
      <c r="H12" s="164">
        <v>25</v>
      </c>
      <c r="I12" s="164">
        <v>24</v>
      </c>
      <c r="J12" s="202">
        <v>96</v>
      </c>
      <c r="K12" s="164">
        <v>0</v>
      </c>
      <c r="L12" s="164">
        <v>0</v>
      </c>
      <c r="M12" s="202">
        <v>0</v>
      </c>
      <c r="N12" s="164">
        <v>1</v>
      </c>
      <c r="O12" s="164">
        <v>0</v>
      </c>
      <c r="P12" s="202">
        <v>0</v>
      </c>
      <c r="Q12" s="164">
        <v>95</v>
      </c>
      <c r="R12" s="164">
        <v>96</v>
      </c>
      <c r="S12" s="202">
        <v>101.05263157894737</v>
      </c>
      <c r="T12" s="164">
        <v>46</v>
      </c>
      <c r="U12" s="164">
        <v>488</v>
      </c>
      <c r="V12" s="202">
        <v>1060.8695652173913</v>
      </c>
      <c r="W12" s="164">
        <v>45</v>
      </c>
      <c r="X12" s="164">
        <v>39</v>
      </c>
      <c r="Y12" s="202">
        <v>86.666666666666671</v>
      </c>
      <c r="Z12" s="164">
        <v>44</v>
      </c>
      <c r="AA12" s="165">
        <v>38</v>
      </c>
      <c r="AB12" s="205">
        <v>86.36363636363636</v>
      </c>
      <c r="AC12" s="57"/>
    </row>
    <row r="13" spans="1:29" ht="16.5" customHeight="1">
      <c r="A13" s="56" t="s">
        <v>71</v>
      </c>
      <c r="B13" s="180">
        <v>51</v>
      </c>
      <c r="C13" s="180">
        <v>51</v>
      </c>
      <c r="D13" s="204">
        <v>100</v>
      </c>
      <c r="E13" s="164">
        <v>43</v>
      </c>
      <c r="F13" s="164">
        <v>44</v>
      </c>
      <c r="G13" s="202">
        <v>102.32558139534885</v>
      </c>
      <c r="H13" s="164">
        <v>8</v>
      </c>
      <c r="I13" s="164">
        <v>8</v>
      </c>
      <c r="J13" s="202">
        <v>100</v>
      </c>
      <c r="K13" s="164">
        <v>1</v>
      </c>
      <c r="L13" s="164">
        <v>0</v>
      </c>
      <c r="M13" s="202">
        <v>0</v>
      </c>
      <c r="N13" s="164">
        <v>1</v>
      </c>
      <c r="O13" s="164">
        <v>0</v>
      </c>
      <c r="P13" s="202">
        <v>0</v>
      </c>
      <c r="Q13" s="164">
        <v>43</v>
      </c>
      <c r="R13" s="164">
        <v>44</v>
      </c>
      <c r="S13" s="202">
        <v>102.32558139534885</v>
      </c>
      <c r="T13" s="164">
        <v>27</v>
      </c>
      <c r="U13" s="164">
        <v>490</v>
      </c>
      <c r="V13" s="202">
        <v>1814.8148148148148</v>
      </c>
      <c r="W13" s="164">
        <v>20</v>
      </c>
      <c r="X13" s="164">
        <v>13</v>
      </c>
      <c r="Y13" s="202">
        <v>65</v>
      </c>
      <c r="Z13" s="164">
        <v>18</v>
      </c>
      <c r="AA13" s="165">
        <v>10</v>
      </c>
      <c r="AB13" s="205">
        <v>55.555555555555557</v>
      </c>
      <c r="AC13" s="57"/>
    </row>
    <row r="14" spans="1:29" ht="16.5" customHeight="1">
      <c r="A14" s="56" t="s">
        <v>72</v>
      </c>
      <c r="B14" s="180">
        <v>33</v>
      </c>
      <c r="C14" s="180">
        <v>34</v>
      </c>
      <c r="D14" s="204">
        <v>103.03030303030303</v>
      </c>
      <c r="E14" s="164">
        <v>28</v>
      </c>
      <c r="F14" s="164">
        <v>29</v>
      </c>
      <c r="G14" s="202">
        <v>103.57142857142858</v>
      </c>
      <c r="H14" s="164">
        <v>4</v>
      </c>
      <c r="I14" s="164">
        <v>9</v>
      </c>
      <c r="J14" s="202">
        <v>225</v>
      </c>
      <c r="K14" s="164">
        <v>0</v>
      </c>
      <c r="L14" s="164">
        <v>0</v>
      </c>
      <c r="M14" s="202">
        <v>0</v>
      </c>
      <c r="N14" s="164">
        <v>0</v>
      </c>
      <c r="O14" s="164">
        <v>0</v>
      </c>
      <c r="P14" s="202">
        <v>0</v>
      </c>
      <c r="Q14" s="164">
        <v>28</v>
      </c>
      <c r="R14" s="164">
        <v>29</v>
      </c>
      <c r="S14" s="202">
        <v>103.57142857142858</v>
      </c>
      <c r="T14" s="164">
        <v>21</v>
      </c>
      <c r="U14" s="164">
        <v>488</v>
      </c>
      <c r="V14" s="202">
        <v>2323.8095238095239</v>
      </c>
      <c r="W14" s="164">
        <v>16</v>
      </c>
      <c r="X14" s="164">
        <v>10</v>
      </c>
      <c r="Y14" s="202">
        <v>62.5</v>
      </c>
      <c r="Z14" s="164">
        <v>13</v>
      </c>
      <c r="AA14" s="165">
        <v>10</v>
      </c>
      <c r="AB14" s="205">
        <v>76.923076923076934</v>
      </c>
      <c r="AC14" s="57"/>
    </row>
    <row r="15" spans="1:29" ht="16.5" customHeight="1">
      <c r="A15" s="56" t="s">
        <v>73</v>
      </c>
      <c r="B15" s="180">
        <v>165</v>
      </c>
      <c r="C15" s="180">
        <v>146</v>
      </c>
      <c r="D15" s="204">
        <v>88.484848484848484</v>
      </c>
      <c r="E15" s="164">
        <v>160</v>
      </c>
      <c r="F15" s="164">
        <v>133</v>
      </c>
      <c r="G15" s="202">
        <v>83.125</v>
      </c>
      <c r="H15" s="164">
        <v>30</v>
      </c>
      <c r="I15" s="164">
        <v>36</v>
      </c>
      <c r="J15" s="202">
        <v>120</v>
      </c>
      <c r="K15" s="164">
        <v>1</v>
      </c>
      <c r="L15" s="164">
        <v>0</v>
      </c>
      <c r="M15" s="202">
        <v>0</v>
      </c>
      <c r="N15" s="164">
        <v>2</v>
      </c>
      <c r="O15" s="164">
        <v>0</v>
      </c>
      <c r="P15" s="202">
        <v>0</v>
      </c>
      <c r="Q15" s="164">
        <v>158</v>
      </c>
      <c r="R15" s="164">
        <v>129</v>
      </c>
      <c r="S15" s="202">
        <v>81.64556962025317</v>
      </c>
      <c r="T15" s="164">
        <v>77</v>
      </c>
      <c r="U15" s="164">
        <v>490</v>
      </c>
      <c r="V15" s="202">
        <v>636.36363636363637</v>
      </c>
      <c r="W15" s="164">
        <v>74</v>
      </c>
      <c r="X15" s="164">
        <v>33</v>
      </c>
      <c r="Y15" s="202">
        <v>44.594594594594597</v>
      </c>
      <c r="Z15" s="164">
        <v>70</v>
      </c>
      <c r="AA15" s="165">
        <v>30</v>
      </c>
      <c r="AB15" s="205">
        <v>42.857142857142854</v>
      </c>
      <c r="AC15" s="57"/>
    </row>
    <row r="16" spans="1:29" ht="16.5" customHeight="1">
      <c r="A16" s="56" t="s">
        <v>74</v>
      </c>
      <c r="B16" s="180">
        <v>49</v>
      </c>
      <c r="C16" s="180">
        <v>53</v>
      </c>
      <c r="D16" s="204">
        <v>108.16326530612245</v>
      </c>
      <c r="E16" s="164">
        <v>49</v>
      </c>
      <c r="F16" s="164">
        <v>53</v>
      </c>
      <c r="G16" s="202">
        <v>108.16326530612245</v>
      </c>
      <c r="H16" s="164">
        <v>10</v>
      </c>
      <c r="I16" s="164">
        <v>11</v>
      </c>
      <c r="J16" s="202">
        <v>110.00000000000001</v>
      </c>
      <c r="K16" s="164">
        <v>1</v>
      </c>
      <c r="L16" s="164">
        <v>1</v>
      </c>
      <c r="M16" s="202">
        <v>0</v>
      </c>
      <c r="N16" s="164">
        <v>0</v>
      </c>
      <c r="O16" s="164">
        <v>0</v>
      </c>
      <c r="P16" s="202">
        <v>0</v>
      </c>
      <c r="Q16" s="164">
        <v>43</v>
      </c>
      <c r="R16" s="164">
        <v>52</v>
      </c>
      <c r="S16" s="202">
        <v>120.93023255813952</v>
      </c>
      <c r="T16" s="164">
        <v>21</v>
      </c>
      <c r="U16" s="164">
        <v>488</v>
      </c>
      <c r="V16" s="202">
        <v>2323.8095238095239</v>
      </c>
      <c r="W16" s="164">
        <v>21</v>
      </c>
      <c r="X16" s="164">
        <v>16</v>
      </c>
      <c r="Y16" s="202">
        <v>76.19047619047619</v>
      </c>
      <c r="Z16" s="164">
        <v>20</v>
      </c>
      <c r="AA16" s="165">
        <v>16</v>
      </c>
      <c r="AB16" s="205">
        <v>80</v>
      </c>
      <c r="AC16" s="57"/>
    </row>
    <row r="17" spans="1:29" ht="16.5" customHeight="1">
      <c r="A17" s="56" t="s">
        <v>75</v>
      </c>
      <c r="B17" s="180">
        <v>21</v>
      </c>
      <c r="C17" s="180">
        <v>31</v>
      </c>
      <c r="D17" s="204">
        <v>147.61904761904762</v>
      </c>
      <c r="E17" s="164">
        <v>20</v>
      </c>
      <c r="F17" s="164">
        <v>29</v>
      </c>
      <c r="G17" s="202">
        <v>145</v>
      </c>
      <c r="H17" s="164">
        <v>3</v>
      </c>
      <c r="I17" s="164">
        <v>6</v>
      </c>
      <c r="J17" s="202">
        <v>200</v>
      </c>
      <c r="K17" s="164">
        <v>0</v>
      </c>
      <c r="L17" s="164">
        <v>0</v>
      </c>
      <c r="M17" s="202">
        <v>0</v>
      </c>
      <c r="N17" s="164">
        <v>0</v>
      </c>
      <c r="O17" s="164">
        <v>0</v>
      </c>
      <c r="P17" s="202">
        <v>0</v>
      </c>
      <c r="Q17" s="164">
        <v>20</v>
      </c>
      <c r="R17" s="164">
        <v>29</v>
      </c>
      <c r="S17" s="202">
        <v>145</v>
      </c>
      <c r="T17" s="164">
        <v>9</v>
      </c>
      <c r="U17" s="164">
        <v>488</v>
      </c>
      <c r="V17" s="202">
        <v>5422.2222222222217</v>
      </c>
      <c r="W17" s="164">
        <v>8</v>
      </c>
      <c r="X17" s="164">
        <v>11</v>
      </c>
      <c r="Y17" s="202">
        <v>137.5</v>
      </c>
      <c r="Z17" s="164">
        <v>8</v>
      </c>
      <c r="AA17" s="165">
        <v>9</v>
      </c>
      <c r="AB17" s="205">
        <v>112.5</v>
      </c>
      <c r="AC17" s="57"/>
    </row>
    <row r="18" spans="1:29" ht="16.5" customHeight="1">
      <c r="A18" s="56" t="s">
        <v>76</v>
      </c>
      <c r="B18" s="180">
        <v>62</v>
      </c>
      <c r="C18" s="180">
        <v>45</v>
      </c>
      <c r="D18" s="204">
        <v>72.58064516129032</v>
      </c>
      <c r="E18" s="164">
        <v>60</v>
      </c>
      <c r="F18" s="164">
        <v>44</v>
      </c>
      <c r="G18" s="202">
        <v>73.333333333333329</v>
      </c>
      <c r="H18" s="164">
        <v>17</v>
      </c>
      <c r="I18" s="164">
        <v>10</v>
      </c>
      <c r="J18" s="202">
        <v>58.82352941176471</v>
      </c>
      <c r="K18" s="164">
        <v>1</v>
      </c>
      <c r="L18" s="164">
        <v>1</v>
      </c>
      <c r="M18" s="202">
        <v>100</v>
      </c>
      <c r="N18" s="164">
        <v>1</v>
      </c>
      <c r="O18" s="164">
        <v>0</v>
      </c>
      <c r="P18" s="202">
        <v>0</v>
      </c>
      <c r="Q18" s="164">
        <v>55</v>
      </c>
      <c r="R18" s="164">
        <v>43</v>
      </c>
      <c r="S18" s="202">
        <v>78.181818181818187</v>
      </c>
      <c r="T18" s="164">
        <v>16</v>
      </c>
      <c r="U18" s="164">
        <v>488</v>
      </c>
      <c r="V18" s="202">
        <v>3050</v>
      </c>
      <c r="W18" s="164">
        <v>14</v>
      </c>
      <c r="X18" s="164">
        <v>15</v>
      </c>
      <c r="Y18" s="202">
        <v>107.14285714285714</v>
      </c>
      <c r="Z18" s="164">
        <v>11</v>
      </c>
      <c r="AA18" s="165">
        <v>12</v>
      </c>
      <c r="AB18" s="205">
        <v>109.09090909090908</v>
      </c>
      <c r="AC18" s="57"/>
    </row>
    <row r="19" spans="1:29" ht="16.5" customHeight="1">
      <c r="A19" s="56" t="s">
        <v>77</v>
      </c>
      <c r="B19" s="180">
        <v>38</v>
      </c>
      <c r="C19" s="180">
        <v>32</v>
      </c>
      <c r="D19" s="204">
        <v>84.210526315789465</v>
      </c>
      <c r="E19" s="164">
        <v>38</v>
      </c>
      <c r="F19" s="164">
        <v>32</v>
      </c>
      <c r="G19" s="202">
        <v>84.210526315789465</v>
      </c>
      <c r="H19" s="164">
        <v>11</v>
      </c>
      <c r="I19" s="164">
        <v>12</v>
      </c>
      <c r="J19" s="202">
        <v>109.09090909090908</v>
      </c>
      <c r="K19" s="164">
        <v>1</v>
      </c>
      <c r="L19" s="164">
        <v>2</v>
      </c>
      <c r="M19" s="202">
        <v>200</v>
      </c>
      <c r="N19" s="164">
        <v>0</v>
      </c>
      <c r="O19" s="164">
        <v>1</v>
      </c>
      <c r="P19" s="202">
        <v>0</v>
      </c>
      <c r="Q19" s="164">
        <v>38</v>
      </c>
      <c r="R19" s="164">
        <v>31</v>
      </c>
      <c r="S19" s="202">
        <v>81.578947368421055</v>
      </c>
      <c r="T19" s="164">
        <v>13</v>
      </c>
      <c r="U19" s="164">
        <v>488</v>
      </c>
      <c r="V19" s="202">
        <v>3753.8461538461538</v>
      </c>
      <c r="W19" s="164">
        <v>13</v>
      </c>
      <c r="X19" s="164">
        <v>4</v>
      </c>
      <c r="Y19" s="202">
        <v>30.76923076923077</v>
      </c>
      <c r="Z19" s="164">
        <v>11</v>
      </c>
      <c r="AA19" s="165">
        <v>4</v>
      </c>
      <c r="AB19" s="205">
        <v>36.363636363636367</v>
      </c>
      <c r="AC19" s="57"/>
    </row>
    <row r="20" spans="1:29" ht="16.5" customHeight="1">
      <c r="A20" s="56" t="s">
        <v>78</v>
      </c>
      <c r="B20" s="180">
        <v>83</v>
      </c>
      <c r="C20" s="180">
        <v>101</v>
      </c>
      <c r="D20" s="204">
        <v>121.68674698795181</v>
      </c>
      <c r="E20" s="164">
        <v>80</v>
      </c>
      <c r="F20" s="164">
        <v>96</v>
      </c>
      <c r="G20" s="202">
        <v>120</v>
      </c>
      <c r="H20" s="164">
        <v>12</v>
      </c>
      <c r="I20" s="164">
        <v>11</v>
      </c>
      <c r="J20" s="202">
        <v>91.666666666666657</v>
      </c>
      <c r="K20" s="164">
        <v>6</v>
      </c>
      <c r="L20" s="164">
        <v>1</v>
      </c>
      <c r="M20" s="202">
        <v>16.666666666666664</v>
      </c>
      <c r="N20" s="164">
        <v>1</v>
      </c>
      <c r="O20" s="164">
        <v>0</v>
      </c>
      <c r="P20" s="202">
        <v>0</v>
      </c>
      <c r="Q20" s="164">
        <v>77</v>
      </c>
      <c r="R20" s="164">
        <v>95</v>
      </c>
      <c r="S20" s="202">
        <v>123.37662337662339</v>
      </c>
      <c r="T20" s="164">
        <v>34</v>
      </c>
      <c r="U20" s="164">
        <v>490</v>
      </c>
      <c r="V20" s="202">
        <v>1441.1764705882354</v>
      </c>
      <c r="W20" s="164">
        <v>31</v>
      </c>
      <c r="X20" s="164">
        <v>37</v>
      </c>
      <c r="Y20" s="202">
        <v>119.35483870967742</v>
      </c>
      <c r="Z20" s="164">
        <v>30</v>
      </c>
      <c r="AA20" s="165">
        <v>32</v>
      </c>
      <c r="AB20" s="205">
        <v>106.66666666666667</v>
      </c>
      <c r="AC20" s="57"/>
    </row>
    <row r="21" spans="1:29" ht="16.5" customHeight="1">
      <c r="A21" s="56" t="s">
        <v>79</v>
      </c>
      <c r="B21" s="180">
        <v>25</v>
      </c>
      <c r="C21" s="180">
        <v>29</v>
      </c>
      <c r="D21" s="204">
        <v>115.99999999999999</v>
      </c>
      <c r="E21" s="164">
        <v>25</v>
      </c>
      <c r="F21" s="164">
        <v>26</v>
      </c>
      <c r="G21" s="202">
        <v>104</v>
      </c>
      <c r="H21" s="164">
        <v>2</v>
      </c>
      <c r="I21" s="164">
        <v>5</v>
      </c>
      <c r="J21" s="202">
        <v>250</v>
      </c>
      <c r="K21" s="164">
        <v>0</v>
      </c>
      <c r="L21" s="164">
        <v>0</v>
      </c>
      <c r="M21" s="202">
        <v>0</v>
      </c>
      <c r="N21" s="164">
        <v>1</v>
      </c>
      <c r="O21" s="164">
        <v>1</v>
      </c>
      <c r="P21" s="202">
        <v>100</v>
      </c>
      <c r="Q21" s="164">
        <v>24</v>
      </c>
      <c r="R21" s="164">
        <v>25</v>
      </c>
      <c r="S21" s="202">
        <v>104.16666666666667</v>
      </c>
      <c r="T21" s="164">
        <v>8</v>
      </c>
      <c r="U21" s="164">
        <v>490</v>
      </c>
      <c r="V21" s="202">
        <v>6125</v>
      </c>
      <c r="W21" s="164">
        <v>8</v>
      </c>
      <c r="X21" s="164">
        <v>8</v>
      </c>
      <c r="Y21" s="202">
        <v>100</v>
      </c>
      <c r="Z21" s="164">
        <v>6</v>
      </c>
      <c r="AA21" s="165">
        <v>6</v>
      </c>
      <c r="AB21" s="205">
        <v>100</v>
      </c>
      <c r="AC21" s="57"/>
    </row>
    <row r="22" spans="1:29" ht="16.5" customHeight="1">
      <c r="A22" s="56" t="s">
        <v>80</v>
      </c>
      <c r="B22" s="180">
        <v>36</v>
      </c>
      <c r="C22" s="180">
        <v>49</v>
      </c>
      <c r="D22" s="204">
        <v>136.11111111111111</v>
      </c>
      <c r="E22" s="164">
        <v>36</v>
      </c>
      <c r="F22" s="164">
        <v>49</v>
      </c>
      <c r="G22" s="202">
        <v>136.11111111111111</v>
      </c>
      <c r="H22" s="164">
        <v>4</v>
      </c>
      <c r="I22" s="164">
        <v>7</v>
      </c>
      <c r="J22" s="202">
        <v>175</v>
      </c>
      <c r="K22" s="164">
        <v>0</v>
      </c>
      <c r="L22" s="164">
        <v>2</v>
      </c>
      <c r="M22" s="202">
        <v>0</v>
      </c>
      <c r="N22" s="164">
        <v>0</v>
      </c>
      <c r="O22" s="164">
        <v>1</v>
      </c>
      <c r="P22" s="202">
        <v>0</v>
      </c>
      <c r="Q22" s="164">
        <v>34</v>
      </c>
      <c r="R22" s="164">
        <v>49</v>
      </c>
      <c r="S22" s="202">
        <v>144.11764705882354</v>
      </c>
      <c r="T22" s="164">
        <v>18</v>
      </c>
      <c r="U22" s="164">
        <v>488</v>
      </c>
      <c r="V22" s="202">
        <v>2711.1111111111109</v>
      </c>
      <c r="W22" s="164">
        <v>18</v>
      </c>
      <c r="X22" s="164">
        <v>18</v>
      </c>
      <c r="Y22" s="202">
        <v>100</v>
      </c>
      <c r="Z22" s="164">
        <v>17</v>
      </c>
      <c r="AA22" s="165">
        <v>17</v>
      </c>
      <c r="AB22" s="205">
        <v>100</v>
      </c>
      <c r="AC22" s="57"/>
    </row>
    <row r="23" spans="1:29" ht="16.5" customHeight="1">
      <c r="A23" s="56" t="s">
        <v>81</v>
      </c>
      <c r="B23" s="180">
        <v>17</v>
      </c>
      <c r="C23" s="180">
        <v>17</v>
      </c>
      <c r="D23" s="204">
        <v>100</v>
      </c>
      <c r="E23" s="164">
        <v>17</v>
      </c>
      <c r="F23" s="164">
        <v>17</v>
      </c>
      <c r="G23" s="202">
        <v>100</v>
      </c>
      <c r="H23" s="164">
        <v>4</v>
      </c>
      <c r="I23" s="164">
        <v>2</v>
      </c>
      <c r="J23" s="202">
        <v>50</v>
      </c>
      <c r="K23" s="164">
        <v>0</v>
      </c>
      <c r="L23" s="164">
        <v>0</v>
      </c>
      <c r="M23" s="202">
        <v>0</v>
      </c>
      <c r="N23" s="164">
        <v>0</v>
      </c>
      <c r="O23" s="164">
        <v>0</v>
      </c>
      <c r="P23" s="202">
        <v>0</v>
      </c>
      <c r="Q23" s="164">
        <v>17</v>
      </c>
      <c r="R23" s="164">
        <v>15</v>
      </c>
      <c r="S23" s="202">
        <v>88.235294117647058</v>
      </c>
      <c r="T23" s="164">
        <v>8</v>
      </c>
      <c r="U23" s="164">
        <v>488</v>
      </c>
      <c r="V23" s="202">
        <v>6100</v>
      </c>
      <c r="W23" s="164">
        <v>8</v>
      </c>
      <c r="X23" s="164">
        <v>9</v>
      </c>
      <c r="Y23" s="202">
        <v>112.5</v>
      </c>
      <c r="Z23" s="164">
        <v>8</v>
      </c>
      <c r="AA23" s="165">
        <v>9</v>
      </c>
      <c r="AB23" s="205">
        <v>112.5</v>
      </c>
      <c r="AC23" s="57"/>
    </row>
    <row r="24" spans="1:29" ht="16.5" customHeight="1">
      <c r="A24" s="56" t="s">
        <v>82</v>
      </c>
      <c r="B24" s="180">
        <v>27</v>
      </c>
      <c r="C24" s="180">
        <v>18</v>
      </c>
      <c r="D24" s="204">
        <v>66.666666666666657</v>
      </c>
      <c r="E24" s="164">
        <v>27</v>
      </c>
      <c r="F24" s="164">
        <v>18</v>
      </c>
      <c r="G24" s="202">
        <v>66.666666666666657</v>
      </c>
      <c r="H24" s="164">
        <v>8</v>
      </c>
      <c r="I24" s="164">
        <v>4</v>
      </c>
      <c r="J24" s="202">
        <v>50</v>
      </c>
      <c r="K24" s="164">
        <v>0</v>
      </c>
      <c r="L24" s="164">
        <v>0</v>
      </c>
      <c r="M24" s="202">
        <v>0</v>
      </c>
      <c r="N24" s="164">
        <v>0</v>
      </c>
      <c r="O24" s="164">
        <v>0</v>
      </c>
      <c r="P24" s="202">
        <v>0</v>
      </c>
      <c r="Q24" s="164">
        <v>21</v>
      </c>
      <c r="R24" s="164">
        <v>18</v>
      </c>
      <c r="S24" s="202">
        <v>85.714285714285708</v>
      </c>
      <c r="T24" s="164">
        <v>8</v>
      </c>
      <c r="U24" s="164">
        <v>488</v>
      </c>
      <c r="V24" s="202">
        <v>6100</v>
      </c>
      <c r="W24" s="164">
        <v>8</v>
      </c>
      <c r="X24" s="164">
        <v>8</v>
      </c>
      <c r="Y24" s="202">
        <v>100</v>
      </c>
      <c r="Z24" s="164">
        <v>8</v>
      </c>
      <c r="AA24" s="165">
        <v>7</v>
      </c>
      <c r="AB24" s="205">
        <v>87.5</v>
      </c>
      <c r="AC24" s="57"/>
    </row>
    <row r="25" spans="1:29" ht="16.5" customHeight="1">
      <c r="A25" s="56" t="s">
        <v>83</v>
      </c>
      <c r="B25" s="180">
        <v>23</v>
      </c>
      <c r="C25" s="180">
        <v>32</v>
      </c>
      <c r="D25" s="204">
        <v>139.13043478260869</v>
      </c>
      <c r="E25" s="164">
        <v>19</v>
      </c>
      <c r="F25" s="164">
        <v>28</v>
      </c>
      <c r="G25" s="202">
        <v>147.36842105263156</v>
      </c>
      <c r="H25" s="164">
        <v>8</v>
      </c>
      <c r="I25" s="164">
        <v>4</v>
      </c>
      <c r="J25" s="202">
        <v>50</v>
      </c>
      <c r="K25" s="164">
        <v>0</v>
      </c>
      <c r="L25" s="164">
        <v>0</v>
      </c>
      <c r="M25" s="202">
        <v>0</v>
      </c>
      <c r="N25" s="164">
        <v>0</v>
      </c>
      <c r="O25" s="164">
        <v>0</v>
      </c>
      <c r="P25" s="202">
        <v>0</v>
      </c>
      <c r="Q25" s="164">
        <v>19</v>
      </c>
      <c r="R25" s="164">
        <v>28</v>
      </c>
      <c r="S25" s="202">
        <v>147.36842105263156</v>
      </c>
      <c r="T25" s="164">
        <v>9</v>
      </c>
      <c r="U25" s="164">
        <v>488</v>
      </c>
      <c r="V25" s="202">
        <v>5422.2222222222217</v>
      </c>
      <c r="W25" s="164">
        <v>5</v>
      </c>
      <c r="X25" s="164">
        <v>9</v>
      </c>
      <c r="Y25" s="202">
        <v>180</v>
      </c>
      <c r="Z25" s="164">
        <v>5</v>
      </c>
      <c r="AA25" s="165">
        <v>8</v>
      </c>
      <c r="AB25" s="205">
        <v>160</v>
      </c>
      <c r="AC25" s="57"/>
    </row>
    <row r="26" spans="1:29" ht="16.5" customHeight="1">
      <c r="A26" s="56" t="s">
        <v>84</v>
      </c>
      <c r="B26" s="180">
        <v>20</v>
      </c>
      <c r="C26" s="180">
        <v>17</v>
      </c>
      <c r="D26" s="204">
        <v>85</v>
      </c>
      <c r="E26" s="164">
        <v>20</v>
      </c>
      <c r="F26" s="164">
        <v>17</v>
      </c>
      <c r="G26" s="202">
        <v>85</v>
      </c>
      <c r="H26" s="164">
        <v>0</v>
      </c>
      <c r="I26" s="164">
        <v>1</v>
      </c>
      <c r="J26" s="202">
        <v>0</v>
      </c>
      <c r="K26" s="164">
        <v>0</v>
      </c>
      <c r="L26" s="164">
        <v>0</v>
      </c>
      <c r="M26" s="202">
        <v>0</v>
      </c>
      <c r="N26" s="164">
        <v>0</v>
      </c>
      <c r="O26" s="164">
        <v>0</v>
      </c>
      <c r="P26" s="202">
        <v>0</v>
      </c>
      <c r="Q26" s="164">
        <v>17</v>
      </c>
      <c r="R26" s="164">
        <v>16</v>
      </c>
      <c r="S26" s="202">
        <v>94.117647058823522</v>
      </c>
      <c r="T26" s="164">
        <v>5</v>
      </c>
      <c r="U26" s="164">
        <v>488</v>
      </c>
      <c r="V26" s="202">
        <v>9760</v>
      </c>
      <c r="W26" s="164">
        <v>5</v>
      </c>
      <c r="X26" s="164">
        <v>6</v>
      </c>
      <c r="Y26" s="202">
        <v>120</v>
      </c>
      <c r="Z26" s="164">
        <v>5</v>
      </c>
      <c r="AA26" s="165">
        <v>5</v>
      </c>
      <c r="AB26" s="205">
        <v>100</v>
      </c>
      <c r="AC26" s="57"/>
    </row>
    <row r="27" spans="1:29" ht="16.5" customHeight="1">
      <c r="A27" s="56" t="s">
        <v>85</v>
      </c>
      <c r="B27" s="180">
        <v>35</v>
      </c>
      <c r="C27" s="180">
        <v>32</v>
      </c>
      <c r="D27" s="204">
        <v>91.428571428571431</v>
      </c>
      <c r="E27" s="164">
        <v>35</v>
      </c>
      <c r="F27" s="164">
        <v>30</v>
      </c>
      <c r="G27" s="202">
        <v>85.714285714285708</v>
      </c>
      <c r="H27" s="164">
        <v>6</v>
      </c>
      <c r="I27" s="164">
        <v>4</v>
      </c>
      <c r="J27" s="202">
        <v>66.666666666666657</v>
      </c>
      <c r="K27" s="164">
        <v>0</v>
      </c>
      <c r="L27" s="164">
        <v>1</v>
      </c>
      <c r="M27" s="202">
        <v>0</v>
      </c>
      <c r="N27" s="164">
        <v>0</v>
      </c>
      <c r="O27" s="164">
        <v>0</v>
      </c>
      <c r="P27" s="202">
        <v>0</v>
      </c>
      <c r="Q27" s="164">
        <v>30</v>
      </c>
      <c r="R27" s="164">
        <v>28</v>
      </c>
      <c r="S27" s="202">
        <v>93.333333333333329</v>
      </c>
      <c r="T27" s="164">
        <v>10</v>
      </c>
      <c r="U27" s="164">
        <v>488</v>
      </c>
      <c r="V27" s="202">
        <v>4880</v>
      </c>
      <c r="W27" s="164">
        <v>10</v>
      </c>
      <c r="X27" s="164">
        <v>11</v>
      </c>
      <c r="Y27" s="202">
        <v>110.00000000000001</v>
      </c>
      <c r="Z27" s="164">
        <v>8</v>
      </c>
      <c r="AA27" s="165">
        <v>10</v>
      </c>
      <c r="AB27" s="205">
        <v>125</v>
      </c>
      <c r="AC27" s="57"/>
    </row>
    <row r="28" spans="1:29" ht="16.5" customHeight="1">
      <c r="A28" s="56" t="s">
        <v>86</v>
      </c>
      <c r="B28" s="180">
        <v>53</v>
      </c>
      <c r="C28" s="180">
        <v>58</v>
      </c>
      <c r="D28" s="204">
        <v>109.43396226415094</v>
      </c>
      <c r="E28" s="164">
        <v>50</v>
      </c>
      <c r="F28" s="164">
        <v>55</v>
      </c>
      <c r="G28" s="202">
        <v>110.00000000000001</v>
      </c>
      <c r="H28" s="164">
        <v>23</v>
      </c>
      <c r="I28" s="164">
        <v>19</v>
      </c>
      <c r="J28" s="202">
        <v>82.608695652173907</v>
      </c>
      <c r="K28" s="164">
        <v>6</v>
      </c>
      <c r="L28" s="164">
        <v>6</v>
      </c>
      <c r="M28" s="202">
        <v>100</v>
      </c>
      <c r="N28" s="164">
        <v>3</v>
      </c>
      <c r="O28" s="164">
        <v>4</v>
      </c>
      <c r="P28" s="202">
        <v>133.33333333333331</v>
      </c>
      <c r="Q28" s="164">
        <v>49</v>
      </c>
      <c r="R28" s="164">
        <v>54</v>
      </c>
      <c r="S28" s="202">
        <v>110.20408163265304</v>
      </c>
      <c r="T28" s="164">
        <v>19</v>
      </c>
      <c r="U28" s="164">
        <v>488</v>
      </c>
      <c r="V28" s="202">
        <v>2568.4210526315792</v>
      </c>
      <c r="W28" s="164">
        <v>16</v>
      </c>
      <c r="X28" s="164">
        <v>14</v>
      </c>
      <c r="Y28" s="202">
        <v>87.5</v>
      </c>
      <c r="Z28" s="164">
        <v>16</v>
      </c>
      <c r="AA28" s="165">
        <v>13</v>
      </c>
      <c r="AB28" s="205">
        <v>81.25</v>
      </c>
      <c r="AC28" s="57"/>
    </row>
    <row r="29" spans="1:29" ht="16.5" customHeight="1">
      <c r="A29" s="56" t="s">
        <v>87</v>
      </c>
      <c r="B29" s="180">
        <v>58</v>
      </c>
      <c r="C29" s="180">
        <v>64</v>
      </c>
      <c r="D29" s="204">
        <v>110.34482758620689</v>
      </c>
      <c r="E29" s="164">
        <v>58</v>
      </c>
      <c r="F29" s="164">
        <v>64</v>
      </c>
      <c r="G29" s="202">
        <v>110.34482758620689</v>
      </c>
      <c r="H29" s="164">
        <v>24</v>
      </c>
      <c r="I29" s="164">
        <v>18</v>
      </c>
      <c r="J29" s="202">
        <v>75</v>
      </c>
      <c r="K29" s="164">
        <v>6</v>
      </c>
      <c r="L29" s="164">
        <v>3</v>
      </c>
      <c r="M29" s="202">
        <v>50</v>
      </c>
      <c r="N29" s="164">
        <v>0</v>
      </c>
      <c r="O29" s="164">
        <v>0</v>
      </c>
      <c r="P29" s="202">
        <v>0</v>
      </c>
      <c r="Q29" s="164">
        <v>56</v>
      </c>
      <c r="R29" s="164">
        <v>60</v>
      </c>
      <c r="S29" s="202">
        <v>107.14285714285714</v>
      </c>
      <c r="T29" s="164">
        <v>19</v>
      </c>
      <c r="U29" s="164">
        <v>488</v>
      </c>
      <c r="V29" s="202">
        <v>2568.4210526315792</v>
      </c>
      <c r="W29" s="164">
        <v>19</v>
      </c>
      <c r="X29" s="164">
        <v>16</v>
      </c>
      <c r="Y29" s="202">
        <v>84.210526315789465</v>
      </c>
      <c r="Z29" s="164">
        <v>17</v>
      </c>
      <c r="AA29" s="165">
        <v>16</v>
      </c>
      <c r="AB29" s="205">
        <v>94.117647058823522</v>
      </c>
      <c r="AC29" s="57"/>
    </row>
    <row r="30" spans="1:29" ht="16.5" customHeight="1">
      <c r="A30" s="56" t="s">
        <v>88</v>
      </c>
      <c r="B30" s="180">
        <v>55</v>
      </c>
      <c r="C30" s="180">
        <v>57</v>
      </c>
      <c r="D30" s="204">
        <v>103.63636363636364</v>
      </c>
      <c r="E30" s="164">
        <v>54</v>
      </c>
      <c r="F30" s="164">
        <v>56</v>
      </c>
      <c r="G30" s="202">
        <v>103.7037037037037</v>
      </c>
      <c r="H30" s="164">
        <v>10</v>
      </c>
      <c r="I30" s="164">
        <v>7</v>
      </c>
      <c r="J30" s="202">
        <v>70</v>
      </c>
      <c r="K30" s="164">
        <v>2</v>
      </c>
      <c r="L30" s="164">
        <v>2</v>
      </c>
      <c r="M30" s="202">
        <v>100</v>
      </c>
      <c r="N30" s="164">
        <v>1</v>
      </c>
      <c r="O30" s="164">
        <v>1</v>
      </c>
      <c r="P30" s="202">
        <v>100</v>
      </c>
      <c r="Q30" s="164">
        <v>50</v>
      </c>
      <c r="R30" s="164">
        <v>48</v>
      </c>
      <c r="S30" s="202">
        <v>96</v>
      </c>
      <c r="T30" s="164">
        <v>15</v>
      </c>
      <c r="U30" s="164">
        <v>488</v>
      </c>
      <c r="V30" s="202">
        <v>3253.333333333333</v>
      </c>
      <c r="W30" s="164">
        <v>14</v>
      </c>
      <c r="X30" s="164">
        <v>22</v>
      </c>
      <c r="Y30" s="202">
        <v>157.14285714285714</v>
      </c>
      <c r="Z30" s="164">
        <v>13</v>
      </c>
      <c r="AA30" s="165">
        <v>18</v>
      </c>
      <c r="AB30" s="205">
        <v>138.46153846153845</v>
      </c>
      <c r="AC30" s="57"/>
    </row>
    <row r="31" spans="1:29" s="61" customFormat="1" ht="16.5" customHeight="1">
      <c r="A31" s="59" t="s">
        <v>89</v>
      </c>
      <c r="B31" s="180">
        <v>27</v>
      </c>
      <c r="C31" s="180">
        <v>37</v>
      </c>
      <c r="D31" s="204">
        <v>137.03703703703704</v>
      </c>
      <c r="E31" s="164">
        <v>25</v>
      </c>
      <c r="F31" s="164">
        <v>34</v>
      </c>
      <c r="G31" s="202">
        <v>136</v>
      </c>
      <c r="H31" s="164">
        <v>5</v>
      </c>
      <c r="I31" s="164">
        <v>12</v>
      </c>
      <c r="J31" s="202">
        <v>240</v>
      </c>
      <c r="K31" s="164">
        <v>0</v>
      </c>
      <c r="L31" s="164">
        <v>0</v>
      </c>
      <c r="M31" s="202">
        <v>0</v>
      </c>
      <c r="N31" s="164">
        <v>0</v>
      </c>
      <c r="O31" s="164">
        <v>0</v>
      </c>
      <c r="P31" s="202">
        <v>0</v>
      </c>
      <c r="Q31" s="164">
        <v>24</v>
      </c>
      <c r="R31" s="164">
        <v>32</v>
      </c>
      <c r="S31" s="202">
        <v>133.33333333333331</v>
      </c>
      <c r="T31" s="164">
        <v>14</v>
      </c>
      <c r="U31" s="164">
        <v>488</v>
      </c>
      <c r="V31" s="202">
        <v>3485.7142857142853</v>
      </c>
      <c r="W31" s="164">
        <v>12</v>
      </c>
      <c r="X31" s="164">
        <v>13</v>
      </c>
      <c r="Y31" s="202">
        <v>108.33333333333333</v>
      </c>
      <c r="Z31" s="164">
        <v>12</v>
      </c>
      <c r="AA31" s="165">
        <v>13</v>
      </c>
      <c r="AB31" s="205">
        <v>108.33333333333333</v>
      </c>
      <c r="AC31" s="60"/>
    </row>
    <row r="32" spans="1:29" ht="16.5" customHeight="1">
      <c r="A32" s="62" t="s">
        <v>90</v>
      </c>
      <c r="B32" s="180">
        <v>5</v>
      </c>
      <c r="C32" s="180">
        <v>2</v>
      </c>
      <c r="D32" s="204">
        <v>40</v>
      </c>
      <c r="E32" s="164">
        <v>5</v>
      </c>
      <c r="F32" s="164">
        <v>2</v>
      </c>
      <c r="G32" s="202">
        <v>40</v>
      </c>
      <c r="H32" s="164">
        <v>1</v>
      </c>
      <c r="I32" s="164">
        <v>1</v>
      </c>
      <c r="J32" s="202">
        <v>100</v>
      </c>
      <c r="K32" s="164">
        <v>0</v>
      </c>
      <c r="L32" s="164">
        <v>0</v>
      </c>
      <c r="M32" s="202">
        <v>0</v>
      </c>
      <c r="N32" s="164">
        <v>0</v>
      </c>
      <c r="O32" s="164">
        <v>0</v>
      </c>
      <c r="P32" s="202">
        <v>0</v>
      </c>
      <c r="Q32" s="164">
        <v>5</v>
      </c>
      <c r="R32" s="164">
        <v>2</v>
      </c>
      <c r="S32" s="202">
        <v>40</v>
      </c>
      <c r="T32" s="164">
        <v>1</v>
      </c>
      <c r="U32" s="164">
        <v>488</v>
      </c>
      <c r="V32" s="202">
        <v>48800</v>
      </c>
      <c r="W32" s="164">
        <v>1</v>
      </c>
      <c r="X32" s="164">
        <v>0</v>
      </c>
      <c r="Y32" s="202">
        <v>0</v>
      </c>
      <c r="Z32" s="164">
        <v>1</v>
      </c>
      <c r="AA32" s="165">
        <v>0</v>
      </c>
      <c r="AB32" s="205">
        <v>0</v>
      </c>
      <c r="AC32" s="57"/>
    </row>
    <row r="33" spans="1:29" ht="16.5" customHeight="1">
      <c r="A33" s="62" t="s">
        <v>91</v>
      </c>
      <c r="B33" s="180">
        <v>35</v>
      </c>
      <c r="C33" s="180">
        <v>30</v>
      </c>
      <c r="D33" s="204">
        <v>85.714285714285708</v>
      </c>
      <c r="E33" s="164">
        <v>35</v>
      </c>
      <c r="F33" s="164">
        <v>30</v>
      </c>
      <c r="G33" s="202">
        <v>85.714285714285708</v>
      </c>
      <c r="H33" s="164">
        <v>8</v>
      </c>
      <c r="I33" s="164">
        <v>4</v>
      </c>
      <c r="J33" s="202">
        <v>50</v>
      </c>
      <c r="K33" s="164">
        <v>2</v>
      </c>
      <c r="L33" s="164">
        <v>0</v>
      </c>
      <c r="M33" s="202">
        <v>0</v>
      </c>
      <c r="N33" s="164">
        <v>3</v>
      </c>
      <c r="O33" s="164">
        <v>2</v>
      </c>
      <c r="P33" s="202">
        <v>66.666666666666657</v>
      </c>
      <c r="Q33" s="164">
        <v>34</v>
      </c>
      <c r="R33" s="164">
        <v>29</v>
      </c>
      <c r="S33" s="202">
        <v>85.294117647058826</v>
      </c>
      <c r="T33" s="164">
        <v>12</v>
      </c>
      <c r="U33" s="164">
        <v>488</v>
      </c>
      <c r="V33" s="202">
        <v>4066.6666666666665</v>
      </c>
      <c r="W33" s="164">
        <v>12</v>
      </c>
      <c r="X33" s="164">
        <v>15</v>
      </c>
      <c r="Y33" s="202">
        <v>125</v>
      </c>
      <c r="Z33" s="164">
        <v>11</v>
      </c>
      <c r="AA33" s="165">
        <v>14</v>
      </c>
      <c r="AB33" s="205">
        <v>127.27272727272727</v>
      </c>
      <c r="AC33" s="57"/>
    </row>
    <row r="34" spans="1:29" ht="13.5" customHeight="1">
      <c r="A34" s="161" t="s">
        <v>92</v>
      </c>
      <c r="B34" s="180">
        <v>66</v>
      </c>
      <c r="C34" s="180">
        <v>64</v>
      </c>
      <c r="D34" s="204">
        <v>96.969696969696969</v>
      </c>
      <c r="E34" s="164">
        <v>66</v>
      </c>
      <c r="F34" s="164">
        <v>63</v>
      </c>
      <c r="G34" s="202">
        <v>95.454545454545453</v>
      </c>
      <c r="H34" s="164">
        <v>20</v>
      </c>
      <c r="I34" s="164">
        <v>33</v>
      </c>
      <c r="J34" s="202">
        <v>165</v>
      </c>
      <c r="K34" s="164">
        <v>3</v>
      </c>
      <c r="L34" s="164">
        <v>5</v>
      </c>
      <c r="M34" s="202">
        <v>166.66666666666669</v>
      </c>
      <c r="N34" s="164">
        <v>1</v>
      </c>
      <c r="O34" s="164">
        <v>3</v>
      </c>
      <c r="P34" s="202">
        <v>300</v>
      </c>
      <c r="Q34" s="164">
        <v>64</v>
      </c>
      <c r="R34" s="164">
        <v>58</v>
      </c>
      <c r="S34" s="202">
        <v>90.625</v>
      </c>
      <c r="T34" s="164">
        <v>18</v>
      </c>
      <c r="U34" s="164">
        <v>488</v>
      </c>
      <c r="V34" s="202">
        <v>2711.1111111111109</v>
      </c>
      <c r="W34" s="164">
        <v>18</v>
      </c>
      <c r="X34" s="164">
        <v>16</v>
      </c>
      <c r="Y34" s="202">
        <v>88.888888888888886</v>
      </c>
      <c r="Z34" s="164">
        <v>17</v>
      </c>
      <c r="AA34" s="165">
        <v>15</v>
      </c>
      <c r="AB34" s="205">
        <v>88.235294117647058</v>
      </c>
    </row>
    <row r="35" spans="1:29" ht="16.5" customHeight="1">
      <c r="A35" s="161" t="s">
        <v>93</v>
      </c>
      <c r="B35" s="180">
        <v>34</v>
      </c>
      <c r="C35" s="180">
        <v>21</v>
      </c>
      <c r="D35" s="204">
        <v>61.764705882352942</v>
      </c>
      <c r="E35" s="164">
        <v>34</v>
      </c>
      <c r="F35" s="164">
        <v>21</v>
      </c>
      <c r="G35" s="202">
        <v>61.764705882352942</v>
      </c>
      <c r="H35" s="164">
        <v>13</v>
      </c>
      <c r="I35" s="164">
        <v>6</v>
      </c>
      <c r="J35" s="202">
        <v>46.153846153846153</v>
      </c>
      <c r="K35" s="164">
        <v>0</v>
      </c>
      <c r="L35" s="164">
        <v>0</v>
      </c>
      <c r="M35" s="202">
        <v>0</v>
      </c>
      <c r="N35" s="164">
        <v>0</v>
      </c>
      <c r="O35" s="164">
        <v>0</v>
      </c>
      <c r="P35" s="202">
        <v>0</v>
      </c>
      <c r="Q35" s="164">
        <v>33</v>
      </c>
      <c r="R35" s="164">
        <v>20</v>
      </c>
      <c r="S35" s="202">
        <v>60.606060606060609</v>
      </c>
      <c r="T35" s="164">
        <v>8</v>
      </c>
      <c r="U35" s="164">
        <v>488</v>
      </c>
      <c r="V35" s="202">
        <v>6100</v>
      </c>
      <c r="W35" s="164">
        <v>8</v>
      </c>
      <c r="X35" s="164">
        <v>10</v>
      </c>
      <c r="Y35" s="202">
        <v>125</v>
      </c>
      <c r="Z35" s="164">
        <v>8</v>
      </c>
      <c r="AA35" s="165">
        <v>10</v>
      </c>
      <c r="AB35" s="205">
        <v>125</v>
      </c>
    </row>
    <row r="36" spans="1:29" ht="15.75" customHeight="1">
      <c r="A36" s="161" t="s">
        <v>94</v>
      </c>
      <c r="B36" s="180">
        <v>43</v>
      </c>
      <c r="C36" s="180">
        <v>37</v>
      </c>
      <c r="D36" s="204">
        <v>86.04651162790698</v>
      </c>
      <c r="E36" s="164">
        <v>43</v>
      </c>
      <c r="F36" s="164">
        <v>37</v>
      </c>
      <c r="G36" s="202">
        <v>86.04651162790698</v>
      </c>
      <c r="H36" s="164">
        <v>19</v>
      </c>
      <c r="I36" s="164">
        <v>10</v>
      </c>
      <c r="J36" s="202">
        <v>52.631578947368418</v>
      </c>
      <c r="K36" s="164">
        <v>1</v>
      </c>
      <c r="L36" s="164">
        <v>0</v>
      </c>
      <c r="M36" s="202">
        <v>0</v>
      </c>
      <c r="N36" s="164">
        <v>1</v>
      </c>
      <c r="O36" s="164">
        <v>0</v>
      </c>
      <c r="P36" s="202">
        <v>0</v>
      </c>
      <c r="Q36" s="164">
        <v>40</v>
      </c>
      <c r="R36" s="164">
        <v>34</v>
      </c>
      <c r="S36" s="202">
        <v>85</v>
      </c>
      <c r="T36" s="164">
        <v>8</v>
      </c>
      <c r="U36" s="164">
        <v>488</v>
      </c>
      <c r="V36" s="202">
        <v>6100</v>
      </c>
      <c r="W36" s="164">
        <v>8</v>
      </c>
      <c r="X36" s="164">
        <v>8</v>
      </c>
      <c r="Y36" s="202">
        <v>100</v>
      </c>
      <c r="Z36" s="164">
        <v>8</v>
      </c>
      <c r="AA36" s="165">
        <v>7</v>
      </c>
      <c r="AB36" s="205">
        <v>87.5</v>
      </c>
    </row>
    <row r="37" spans="1:29" ht="16.5" customHeight="1">
      <c r="A37" s="168" t="s">
        <v>95</v>
      </c>
      <c r="B37" s="180">
        <v>325</v>
      </c>
      <c r="C37" s="180">
        <v>314</v>
      </c>
      <c r="D37" s="204">
        <v>96.615384615384613</v>
      </c>
      <c r="E37" s="164">
        <v>269</v>
      </c>
      <c r="F37" s="164">
        <v>242</v>
      </c>
      <c r="G37" s="202">
        <v>89.962825278810413</v>
      </c>
      <c r="H37" s="164">
        <v>59</v>
      </c>
      <c r="I37" s="164">
        <v>57</v>
      </c>
      <c r="J37" s="202">
        <v>96.610169491525426</v>
      </c>
      <c r="K37" s="164">
        <v>1</v>
      </c>
      <c r="L37" s="164">
        <v>4</v>
      </c>
      <c r="M37" s="202">
        <v>400</v>
      </c>
      <c r="N37" s="164">
        <v>1</v>
      </c>
      <c r="O37" s="164">
        <v>0</v>
      </c>
      <c r="P37" s="202">
        <v>0</v>
      </c>
      <c r="Q37" s="164">
        <v>242</v>
      </c>
      <c r="R37" s="164">
        <v>216</v>
      </c>
      <c r="S37" s="202">
        <v>89.256198347107443</v>
      </c>
      <c r="T37" s="164">
        <v>159</v>
      </c>
      <c r="U37" s="164">
        <v>491</v>
      </c>
      <c r="V37" s="202">
        <v>308.80503144654085</v>
      </c>
      <c r="W37" s="164">
        <v>104</v>
      </c>
      <c r="X37" s="164">
        <v>65</v>
      </c>
      <c r="Y37" s="202">
        <v>62.5</v>
      </c>
      <c r="Z37" s="164">
        <v>91</v>
      </c>
      <c r="AA37" s="165">
        <v>44</v>
      </c>
      <c r="AB37" s="205">
        <v>48.35164835164835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89" orientation="landscape" r:id="rId1"/>
  <headerFooter alignWithMargins="0"/>
  <colBreaks count="1" manualBreakCount="1">
    <brk id="13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"/>
  <sheetViews>
    <sheetView view="pageBreakPreview" zoomScale="70" zoomScaleNormal="70" zoomScaleSheetLayoutView="70" workbookViewId="0">
      <selection activeCell="L13" sqref="L13"/>
    </sheetView>
  </sheetViews>
  <sheetFormatPr defaultColWidth="8" defaultRowHeight="13.2"/>
  <cols>
    <col min="1" max="1" width="60.33203125" style="3" customWidth="1"/>
    <col min="2" max="2" width="15" style="3" customWidth="1"/>
    <col min="3" max="3" width="16.8867187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>
      <c r="A1" s="275" t="s">
        <v>51</v>
      </c>
      <c r="B1" s="275"/>
      <c r="C1" s="275"/>
      <c r="D1" s="275"/>
      <c r="E1" s="275"/>
    </row>
    <row r="2" spans="1:9" ht="29.25" customHeight="1">
      <c r="A2" s="338" t="s">
        <v>49</v>
      </c>
      <c r="B2" s="338"/>
      <c r="C2" s="338"/>
      <c r="D2" s="338"/>
      <c r="E2" s="338"/>
    </row>
    <row r="3" spans="1:9" s="4" customFormat="1" ht="23.25" customHeight="1">
      <c r="A3" s="280" t="s">
        <v>0</v>
      </c>
      <c r="B3" s="276" t="s">
        <v>127</v>
      </c>
      <c r="C3" s="276" t="s">
        <v>117</v>
      </c>
      <c r="D3" s="304" t="s">
        <v>2</v>
      </c>
      <c r="E3" s="305"/>
    </row>
    <row r="4" spans="1:9" s="4" customFormat="1" ht="27.6">
      <c r="A4" s="281"/>
      <c r="B4" s="277"/>
      <c r="C4" s="277"/>
      <c r="D4" s="5" t="s">
        <v>3</v>
      </c>
      <c r="E4" s="6" t="s">
        <v>4</v>
      </c>
    </row>
    <row r="5" spans="1:9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96</v>
      </c>
      <c r="B6" s="170">
        <v>253</v>
      </c>
      <c r="C6" s="170">
        <v>215</v>
      </c>
      <c r="D6" s="189">
        <v>84.980237154150188</v>
      </c>
      <c r="E6" s="190">
        <v>-38</v>
      </c>
      <c r="I6" s="11"/>
    </row>
    <row r="7" spans="1:9" s="4" customFormat="1" ht="29.25" customHeight="1">
      <c r="A7" s="10" t="s">
        <v>97</v>
      </c>
      <c r="B7" s="170">
        <v>205</v>
      </c>
      <c r="C7" s="170">
        <v>165</v>
      </c>
      <c r="D7" s="189">
        <v>80.487804878048792</v>
      </c>
      <c r="E7" s="190">
        <v>-40</v>
      </c>
      <c r="I7" s="11"/>
    </row>
    <row r="8" spans="1:9" s="4" customFormat="1" ht="48.75" customHeight="1">
      <c r="A8" s="12" t="s">
        <v>105</v>
      </c>
      <c r="B8" s="170">
        <v>59</v>
      </c>
      <c r="C8" s="170">
        <v>42</v>
      </c>
      <c r="D8" s="189">
        <v>71.186440677966104</v>
      </c>
      <c r="E8" s="190">
        <v>-17</v>
      </c>
      <c r="I8" s="11"/>
    </row>
    <row r="9" spans="1:9" s="4" customFormat="1" ht="34.5" customHeight="1">
      <c r="A9" s="13" t="s">
        <v>106</v>
      </c>
      <c r="B9" s="170">
        <v>8</v>
      </c>
      <c r="C9" s="170">
        <v>6</v>
      </c>
      <c r="D9" s="189">
        <v>75</v>
      </c>
      <c r="E9" s="190">
        <v>-2</v>
      </c>
      <c r="I9" s="11"/>
    </row>
    <row r="10" spans="1:9" s="4" customFormat="1" ht="48.75" customHeight="1">
      <c r="A10" s="13" t="s">
        <v>45</v>
      </c>
      <c r="B10" s="170">
        <v>2</v>
      </c>
      <c r="C10" s="170">
        <v>0</v>
      </c>
      <c r="D10" s="189">
        <v>0</v>
      </c>
      <c r="E10" s="190">
        <v>-2</v>
      </c>
      <c r="I10" s="11"/>
    </row>
    <row r="11" spans="1:9" s="4" customFormat="1" ht="54.75" customHeight="1">
      <c r="A11" s="13" t="s">
        <v>101</v>
      </c>
      <c r="B11" s="171">
        <v>203</v>
      </c>
      <c r="C11" s="171">
        <v>180</v>
      </c>
      <c r="D11" s="189">
        <v>88.669950738916256</v>
      </c>
      <c r="E11" s="190">
        <v>-23</v>
      </c>
      <c r="I11" s="11"/>
    </row>
    <row r="12" spans="1:9" s="4" customFormat="1" ht="12.75" customHeight="1">
      <c r="A12" s="282" t="s">
        <v>15</v>
      </c>
      <c r="B12" s="283"/>
      <c r="C12" s="283"/>
      <c r="D12" s="283"/>
      <c r="E12" s="283"/>
      <c r="I12" s="11"/>
    </row>
    <row r="13" spans="1:9" s="4" customFormat="1" ht="18" customHeight="1">
      <c r="A13" s="284"/>
      <c r="B13" s="285"/>
      <c r="C13" s="285"/>
      <c r="D13" s="285"/>
      <c r="E13" s="285"/>
      <c r="I13" s="11"/>
    </row>
    <row r="14" spans="1:9" s="4" customFormat="1" ht="20.25" customHeight="1">
      <c r="A14" s="280" t="s">
        <v>0</v>
      </c>
      <c r="B14" s="286" t="s">
        <v>118</v>
      </c>
      <c r="C14" s="286" t="s">
        <v>128</v>
      </c>
      <c r="D14" s="304" t="s">
        <v>2</v>
      </c>
      <c r="E14" s="305"/>
      <c r="I14" s="11"/>
    </row>
    <row r="15" spans="1:9" ht="35.25" customHeight="1">
      <c r="A15" s="281"/>
      <c r="B15" s="286"/>
      <c r="C15" s="286"/>
      <c r="D15" s="16" t="s">
        <v>3</v>
      </c>
      <c r="E15" s="6" t="s">
        <v>7</v>
      </c>
      <c r="I15" s="11"/>
    </row>
    <row r="16" spans="1:9" ht="28.5" customHeight="1">
      <c r="A16" s="10" t="s">
        <v>96</v>
      </c>
      <c r="B16" s="157">
        <v>128</v>
      </c>
      <c r="C16" s="157">
        <v>78</v>
      </c>
      <c r="D16" s="189">
        <v>60.9375</v>
      </c>
      <c r="E16" s="191">
        <v>-50</v>
      </c>
      <c r="I16" s="11"/>
    </row>
    <row r="17" spans="1:9" ht="25.5" customHeight="1">
      <c r="A17" s="1" t="s">
        <v>97</v>
      </c>
      <c r="B17" s="157">
        <v>85</v>
      </c>
      <c r="C17" s="157">
        <v>42</v>
      </c>
      <c r="D17" s="189">
        <v>49.411764705882355</v>
      </c>
      <c r="E17" s="191">
        <v>-43</v>
      </c>
      <c r="I17" s="11"/>
    </row>
    <row r="18" spans="1:9" ht="30" customHeight="1">
      <c r="A18" s="1" t="s">
        <v>103</v>
      </c>
      <c r="B18" s="157">
        <v>67</v>
      </c>
      <c r="C18" s="157">
        <v>33</v>
      </c>
      <c r="D18" s="189">
        <v>49.253731343283583</v>
      </c>
      <c r="E18" s="191">
        <v>-34</v>
      </c>
      <c r="I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B87"/>
  <sheetViews>
    <sheetView view="pageBreakPreview" zoomScale="90" zoomScaleNormal="90" zoomScaleSheetLayoutView="90" workbookViewId="0">
      <selection activeCell="F9" sqref="F9"/>
    </sheetView>
  </sheetViews>
  <sheetFormatPr defaultColWidth="9.109375" defaultRowHeight="13.8"/>
  <cols>
    <col min="1" max="1" width="20.6640625" style="40" customWidth="1"/>
    <col min="2" max="2" width="11.5546875" style="40" customWidth="1"/>
    <col min="3" max="4" width="10.44140625" style="40" customWidth="1"/>
    <col min="5" max="9" width="9.6640625" style="40" customWidth="1"/>
    <col min="10" max="10" width="10.44140625" style="40" customWidth="1"/>
    <col min="11" max="12" width="9.6640625" style="40" customWidth="1"/>
    <col min="13" max="13" width="10.88671875" style="40" customWidth="1"/>
    <col min="14" max="15" width="8" style="40" customWidth="1"/>
    <col min="16" max="16" width="8.88671875" style="40" customWidth="1"/>
    <col min="17" max="17" width="8.33203125" style="40" customWidth="1"/>
    <col min="18" max="18" width="8.109375" style="40" customWidth="1"/>
    <col min="19" max="19" width="8.33203125" style="40" customWidth="1"/>
    <col min="20" max="21" width="8" style="40" customWidth="1"/>
    <col min="22" max="22" width="9" style="40" customWidth="1"/>
    <col min="23" max="24" width="8.88671875" style="40" customWidth="1"/>
    <col min="25" max="25" width="9.6640625" style="40" customWidth="1"/>
    <col min="26" max="26" width="8.109375" style="40" customWidth="1"/>
    <col min="27" max="27" width="9.109375" style="40"/>
    <col min="28" max="28" width="9" style="40" customWidth="1"/>
    <col min="29" max="16384" width="9.109375" style="40"/>
  </cols>
  <sheetData>
    <row r="1" spans="1:28" s="22" customFormat="1" ht="57.75" customHeight="1">
      <c r="A1" s="21"/>
      <c r="B1" s="339" t="s">
        <v>129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AB1" s="145" t="s">
        <v>35</v>
      </c>
    </row>
    <row r="2" spans="1:28" s="25" customFormat="1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6" t="s">
        <v>18</v>
      </c>
      <c r="N2" s="23"/>
      <c r="O2" s="23"/>
      <c r="P2" s="23"/>
      <c r="Q2" s="24"/>
      <c r="R2" s="24"/>
      <c r="S2" s="24"/>
      <c r="T2" s="24"/>
      <c r="U2" s="24"/>
      <c r="V2" s="24"/>
      <c r="X2" s="24"/>
      <c r="Y2" s="26"/>
      <c r="Z2" s="26"/>
      <c r="AA2" s="26"/>
      <c r="AB2" s="26" t="s">
        <v>18</v>
      </c>
    </row>
    <row r="3" spans="1:28" s="27" customFormat="1" ht="60" customHeight="1">
      <c r="A3" s="298"/>
      <c r="B3" s="290" t="s">
        <v>40</v>
      </c>
      <c r="C3" s="290"/>
      <c r="D3" s="290"/>
      <c r="E3" s="290" t="s">
        <v>20</v>
      </c>
      <c r="F3" s="290"/>
      <c r="G3" s="290"/>
      <c r="H3" s="290" t="s">
        <v>32</v>
      </c>
      <c r="I3" s="290"/>
      <c r="J3" s="290"/>
      <c r="K3" s="290" t="s">
        <v>23</v>
      </c>
      <c r="L3" s="290"/>
      <c r="M3" s="290"/>
      <c r="N3" s="290" t="s">
        <v>24</v>
      </c>
      <c r="O3" s="290"/>
      <c r="P3" s="290"/>
      <c r="Q3" s="294" t="s">
        <v>22</v>
      </c>
      <c r="R3" s="295"/>
      <c r="S3" s="296"/>
      <c r="T3" s="294" t="s">
        <v>41</v>
      </c>
      <c r="U3" s="295"/>
      <c r="V3" s="296"/>
      <c r="W3" s="290" t="s">
        <v>25</v>
      </c>
      <c r="X3" s="290"/>
      <c r="Y3" s="290"/>
      <c r="Z3" s="290" t="s">
        <v>31</v>
      </c>
      <c r="AA3" s="290"/>
      <c r="AB3" s="290"/>
    </row>
    <row r="4" spans="1:28" s="28" customFormat="1" ht="26.25" customHeight="1">
      <c r="A4" s="299"/>
      <c r="B4" s="132" t="s">
        <v>1</v>
      </c>
      <c r="C4" s="132" t="s">
        <v>104</v>
      </c>
      <c r="D4" s="51" t="s">
        <v>3</v>
      </c>
      <c r="E4" s="132" t="s">
        <v>1</v>
      </c>
      <c r="F4" s="132" t="s">
        <v>104</v>
      </c>
      <c r="G4" s="51" t="s">
        <v>3</v>
      </c>
      <c r="H4" s="132" t="s">
        <v>1</v>
      </c>
      <c r="I4" s="132" t="s">
        <v>104</v>
      </c>
      <c r="J4" s="51" t="s">
        <v>3</v>
      </c>
      <c r="K4" s="132" t="s">
        <v>1</v>
      </c>
      <c r="L4" s="132" t="s">
        <v>104</v>
      </c>
      <c r="M4" s="51" t="s">
        <v>3</v>
      </c>
      <c r="N4" s="132" t="s">
        <v>1</v>
      </c>
      <c r="O4" s="132" t="s">
        <v>104</v>
      </c>
      <c r="P4" s="51" t="s">
        <v>3</v>
      </c>
      <c r="Q4" s="132" t="s">
        <v>1</v>
      </c>
      <c r="R4" s="132" t="s">
        <v>104</v>
      </c>
      <c r="S4" s="51" t="s">
        <v>3</v>
      </c>
      <c r="T4" s="132" t="s">
        <v>1</v>
      </c>
      <c r="U4" s="132" t="s">
        <v>104</v>
      </c>
      <c r="V4" s="51" t="s">
        <v>3</v>
      </c>
      <c r="W4" s="132" t="s">
        <v>1</v>
      </c>
      <c r="X4" s="132" t="s">
        <v>104</v>
      </c>
      <c r="Y4" s="51" t="s">
        <v>3</v>
      </c>
      <c r="Z4" s="133" t="s">
        <v>1</v>
      </c>
      <c r="AA4" s="133" t="s">
        <v>104</v>
      </c>
      <c r="AB4" s="51" t="s">
        <v>3</v>
      </c>
    </row>
    <row r="5" spans="1:28" s="31" customFormat="1" ht="11.25" customHeight="1">
      <c r="A5" s="29" t="s">
        <v>9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  <c r="AB5" s="30">
        <v>27</v>
      </c>
    </row>
    <row r="6" spans="1:28" s="34" customFormat="1" ht="16.5" customHeight="1">
      <c r="A6" s="32" t="s">
        <v>66</v>
      </c>
      <c r="B6" s="158">
        <v>252</v>
      </c>
      <c r="C6" s="158">
        <v>215</v>
      </c>
      <c r="D6" s="192">
        <v>85.317460317460316</v>
      </c>
      <c r="E6" s="268">
        <v>186</v>
      </c>
      <c r="F6" s="268">
        <v>165</v>
      </c>
      <c r="G6" s="269">
        <v>88.709677419354833</v>
      </c>
      <c r="H6" s="268">
        <v>59</v>
      </c>
      <c r="I6" s="268">
        <v>42</v>
      </c>
      <c r="J6" s="192">
        <v>71.186440677966104</v>
      </c>
      <c r="K6" s="158">
        <v>8</v>
      </c>
      <c r="L6" s="158">
        <v>6</v>
      </c>
      <c r="M6" s="192">
        <v>75</v>
      </c>
      <c r="N6" s="158">
        <v>2</v>
      </c>
      <c r="O6" s="158">
        <v>0</v>
      </c>
      <c r="P6" s="192">
        <v>0</v>
      </c>
      <c r="Q6" s="158">
        <v>203</v>
      </c>
      <c r="R6" s="158">
        <v>180</v>
      </c>
      <c r="S6" s="192">
        <v>88.669950738916256</v>
      </c>
      <c r="T6" s="158">
        <v>85</v>
      </c>
      <c r="U6" s="158">
        <v>78</v>
      </c>
      <c r="V6" s="192">
        <v>91.764705882352942</v>
      </c>
      <c r="W6" s="158">
        <v>128</v>
      </c>
      <c r="X6" s="158">
        <v>42</v>
      </c>
      <c r="Y6" s="192">
        <v>32.8125</v>
      </c>
      <c r="Z6" s="158">
        <v>0</v>
      </c>
      <c r="AA6" s="158">
        <v>0</v>
      </c>
      <c r="AB6" s="192">
        <v>0</v>
      </c>
    </row>
    <row r="7" spans="1:28" s="38" customFormat="1" ht="16.5" customHeight="1">
      <c r="A7" s="35" t="s">
        <v>67</v>
      </c>
      <c r="B7" s="159">
        <v>4</v>
      </c>
      <c r="C7" s="159">
        <v>3</v>
      </c>
      <c r="D7" s="193">
        <v>75</v>
      </c>
      <c r="E7" s="270">
        <v>4</v>
      </c>
      <c r="F7" s="270">
        <v>3</v>
      </c>
      <c r="G7" s="271">
        <v>75</v>
      </c>
      <c r="H7" s="270">
        <v>0</v>
      </c>
      <c r="I7" s="270">
        <v>0</v>
      </c>
      <c r="J7" s="193">
        <v>0</v>
      </c>
      <c r="K7" s="159">
        <v>0</v>
      </c>
      <c r="L7" s="159">
        <v>6</v>
      </c>
      <c r="M7" s="193">
        <v>0</v>
      </c>
      <c r="N7" s="159">
        <v>0</v>
      </c>
      <c r="O7" s="159">
        <v>0</v>
      </c>
      <c r="P7" s="193">
        <v>0</v>
      </c>
      <c r="Q7" s="159">
        <v>3</v>
      </c>
      <c r="R7" s="159">
        <v>3</v>
      </c>
      <c r="S7" s="193">
        <v>100</v>
      </c>
      <c r="T7" s="159">
        <v>0</v>
      </c>
      <c r="U7" s="159">
        <v>1</v>
      </c>
      <c r="V7" s="193" t="e">
        <v>#DIV/0!</v>
      </c>
      <c r="W7" s="159">
        <v>0</v>
      </c>
      <c r="X7" s="159">
        <v>1</v>
      </c>
      <c r="Y7" s="193" t="e">
        <v>#DIV/0!</v>
      </c>
      <c r="Z7" s="159">
        <v>0</v>
      </c>
      <c r="AA7" s="159">
        <v>0</v>
      </c>
      <c r="AB7" s="193">
        <v>0</v>
      </c>
    </row>
    <row r="8" spans="1:28" s="39" customFormat="1" ht="16.5" customHeight="1">
      <c r="A8" s="35" t="s">
        <v>68</v>
      </c>
      <c r="B8" s="159">
        <v>3</v>
      </c>
      <c r="C8" s="159">
        <v>2</v>
      </c>
      <c r="D8" s="193">
        <v>66.666666666666657</v>
      </c>
      <c r="E8" s="159">
        <v>3</v>
      </c>
      <c r="F8" s="159">
        <v>2</v>
      </c>
      <c r="G8" s="193">
        <v>66.666666666666657</v>
      </c>
      <c r="H8" s="159">
        <v>1</v>
      </c>
      <c r="I8" s="159">
        <v>1</v>
      </c>
      <c r="J8" s="193">
        <v>100</v>
      </c>
      <c r="K8" s="159">
        <v>1</v>
      </c>
      <c r="L8" s="159">
        <v>6</v>
      </c>
      <c r="M8" s="193">
        <v>600</v>
      </c>
      <c r="N8" s="159">
        <v>0</v>
      </c>
      <c r="O8" s="159">
        <v>0</v>
      </c>
      <c r="P8" s="193">
        <v>0</v>
      </c>
      <c r="Q8" s="159">
        <v>2</v>
      </c>
      <c r="R8" s="159">
        <v>3</v>
      </c>
      <c r="S8" s="193">
        <v>150</v>
      </c>
      <c r="T8" s="159">
        <v>1</v>
      </c>
      <c r="U8" s="159">
        <v>1</v>
      </c>
      <c r="V8" s="193">
        <v>100</v>
      </c>
      <c r="W8" s="159">
        <v>1</v>
      </c>
      <c r="X8" s="159">
        <v>1</v>
      </c>
      <c r="Y8" s="193">
        <v>100</v>
      </c>
      <c r="Z8" s="159">
        <v>0</v>
      </c>
      <c r="AA8" s="159">
        <v>0</v>
      </c>
      <c r="AB8" s="193">
        <v>0</v>
      </c>
    </row>
    <row r="9" spans="1:28" s="38" customFormat="1" ht="16.5" customHeight="1">
      <c r="A9" s="35" t="s">
        <v>69</v>
      </c>
      <c r="B9" s="159">
        <v>18</v>
      </c>
      <c r="C9" s="159">
        <v>20</v>
      </c>
      <c r="D9" s="193">
        <v>111.11111111111111</v>
      </c>
      <c r="E9" s="159">
        <v>11</v>
      </c>
      <c r="F9" s="159">
        <v>12</v>
      </c>
      <c r="G9" s="193">
        <v>109.09090909090908</v>
      </c>
      <c r="H9" s="159">
        <v>6</v>
      </c>
      <c r="I9" s="159">
        <v>2</v>
      </c>
      <c r="J9" s="193">
        <v>33.333333333333329</v>
      </c>
      <c r="K9" s="159">
        <v>0</v>
      </c>
      <c r="L9" s="159">
        <v>6</v>
      </c>
      <c r="M9" s="193">
        <v>0</v>
      </c>
      <c r="N9" s="159">
        <v>0</v>
      </c>
      <c r="O9" s="159">
        <v>0</v>
      </c>
      <c r="P9" s="193">
        <v>0</v>
      </c>
      <c r="Q9" s="159">
        <v>13</v>
      </c>
      <c r="R9" s="159">
        <v>16</v>
      </c>
      <c r="S9" s="193">
        <v>123.07692307692308</v>
      </c>
      <c r="T9" s="159">
        <v>5</v>
      </c>
      <c r="U9" s="159">
        <v>9</v>
      </c>
      <c r="V9" s="193">
        <v>180</v>
      </c>
      <c r="W9" s="159">
        <v>12</v>
      </c>
      <c r="X9" s="159">
        <v>4</v>
      </c>
      <c r="Y9" s="193">
        <v>33.333333333333329</v>
      </c>
      <c r="Z9" s="159">
        <v>0</v>
      </c>
      <c r="AA9" s="159">
        <v>0</v>
      </c>
      <c r="AB9" s="193">
        <v>0</v>
      </c>
    </row>
    <row r="10" spans="1:28" s="38" customFormat="1" ht="16.5" customHeight="1">
      <c r="A10" s="35" t="s">
        <v>70</v>
      </c>
      <c r="B10" s="159">
        <v>8</v>
      </c>
      <c r="C10" s="159">
        <v>11</v>
      </c>
      <c r="D10" s="193">
        <v>137.5</v>
      </c>
      <c r="E10" s="159">
        <v>8</v>
      </c>
      <c r="F10" s="159">
        <v>11</v>
      </c>
      <c r="G10" s="193">
        <v>137.5</v>
      </c>
      <c r="H10" s="159">
        <v>2</v>
      </c>
      <c r="I10" s="159">
        <v>4</v>
      </c>
      <c r="J10" s="193">
        <v>200</v>
      </c>
      <c r="K10" s="159">
        <v>1</v>
      </c>
      <c r="L10" s="159">
        <v>6</v>
      </c>
      <c r="M10" s="193">
        <v>600</v>
      </c>
      <c r="N10" s="159">
        <v>0</v>
      </c>
      <c r="O10" s="159">
        <v>0</v>
      </c>
      <c r="P10" s="193">
        <v>0</v>
      </c>
      <c r="Q10" s="159">
        <v>8</v>
      </c>
      <c r="R10" s="159">
        <v>10</v>
      </c>
      <c r="S10" s="193">
        <v>125</v>
      </c>
      <c r="T10" s="159">
        <v>2</v>
      </c>
      <c r="U10" s="159">
        <v>1</v>
      </c>
      <c r="V10" s="193">
        <v>50</v>
      </c>
      <c r="W10" s="159">
        <v>2</v>
      </c>
      <c r="X10" s="159">
        <v>1</v>
      </c>
      <c r="Y10" s="193">
        <v>50</v>
      </c>
      <c r="Z10" s="159">
        <v>0</v>
      </c>
      <c r="AA10" s="159">
        <v>0</v>
      </c>
      <c r="AB10" s="193">
        <v>0</v>
      </c>
    </row>
    <row r="11" spans="1:28" s="38" customFormat="1" ht="16.5" customHeight="1">
      <c r="A11" s="35" t="s">
        <v>71</v>
      </c>
      <c r="B11" s="159">
        <v>11</v>
      </c>
      <c r="C11" s="159">
        <v>10</v>
      </c>
      <c r="D11" s="193">
        <v>90.909090909090907</v>
      </c>
      <c r="E11" s="159">
        <v>4</v>
      </c>
      <c r="F11" s="159">
        <v>5</v>
      </c>
      <c r="G11" s="193">
        <v>125</v>
      </c>
      <c r="H11" s="159">
        <v>3</v>
      </c>
      <c r="I11" s="159">
        <v>1</v>
      </c>
      <c r="J11" s="193">
        <v>33.333333333333329</v>
      </c>
      <c r="K11" s="159">
        <v>0</v>
      </c>
      <c r="L11" s="159">
        <v>6</v>
      </c>
      <c r="M11" s="193">
        <v>0</v>
      </c>
      <c r="N11" s="159">
        <v>0</v>
      </c>
      <c r="O11" s="159">
        <v>0</v>
      </c>
      <c r="P11" s="193">
        <v>0</v>
      </c>
      <c r="Q11" s="159">
        <v>8</v>
      </c>
      <c r="R11" s="159">
        <v>6</v>
      </c>
      <c r="S11" s="193">
        <v>75</v>
      </c>
      <c r="T11" s="159">
        <v>3</v>
      </c>
      <c r="U11" s="159">
        <v>4</v>
      </c>
      <c r="V11" s="193">
        <v>133.33333333333331</v>
      </c>
      <c r="W11" s="159">
        <v>7</v>
      </c>
      <c r="X11" s="159">
        <v>1</v>
      </c>
      <c r="Y11" s="193">
        <v>14.285714285714285</v>
      </c>
      <c r="Z11" s="159">
        <v>0</v>
      </c>
      <c r="AA11" s="159">
        <v>0</v>
      </c>
      <c r="AB11" s="193">
        <v>0</v>
      </c>
    </row>
    <row r="12" spans="1:28" s="38" customFormat="1" ht="16.5" customHeight="1">
      <c r="A12" s="35" t="s">
        <v>72</v>
      </c>
      <c r="B12" s="159">
        <v>6</v>
      </c>
      <c r="C12" s="159">
        <v>4</v>
      </c>
      <c r="D12" s="193">
        <v>66.666666666666657</v>
      </c>
      <c r="E12" s="159">
        <v>4</v>
      </c>
      <c r="F12" s="159">
        <v>3</v>
      </c>
      <c r="G12" s="193">
        <v>75</v>
      </c>
      <c r="H12" s="159">
        <v>3</v>
      </c>
      <c r="I12" s="159">
        <v>2</v>
      </c>
      <c r="J12" s="193">
        <v>66.666666666666657</v>
      </c>
      <c r="K12" s="159">
        <v>0</v>
      </c>
      <c r="L12" s="159">
        <v>6</v>
      </c>
      <c r="M12" s="193">
        <v>0</v>
      </c>
      <c r="N12" s="159">
        <v>0</v>
      </c>
      <c r="O12" s="159">
        <v>0</v>
      </c>
      <c r="P12" s="193">
        <v>0</v>
      </c>
      <c r="Q12" s="159">
        <v>5</v>
      </c>
      <c r="R12" s="159">
        <v>4</v>
      </c>
      <c r="S12" s="193">
        <v>80</v>
      </c>
      <c r="T12" s="159">
        <v>1</v>
      </c>
      <c r="U12" s="159">
        <v>3</v>
      </c>
      <c r="V12" s="193">
        <v>300</v>
      </c>
      <c r="W12" s="159">
        <v>2</v>
      </c>
      <c r="X12" s="159">
        <v>1</v>
      </c>
      <c r="Y12" s="193">
        <v>50</v>
      </c>
      <c r="Z12" s="159">
        <v>0</v>
      </c>
      <c r="AA12" s="159">
        <v>0</v>
      </c>
      <c r="AB12" s="193">
        <v>0</v>
      </c>
    </row>
    <row r="13" spans="1:28" s="38" customFormat="1" ht="16.5" customHeight="1">
      <c r="A13" s="35" t="s">
        <v>73</v>
      </c>
      <c r="B13" s="159">
        <v>6</v>
      </c>
      <c r="C13" s="159">
        <v>6</v>
      </c>
      <c r="D13" s="193">
        <v>100</v>
      </c>
      <c r="E13" s="159">
        <v>4</v>
      </c>
      <c r="F13" s="159">
        <v>5</v>
      </c>
      <c r="G13" s="193">
        <v>125</v>
      </c>
      <c r="H13" s="159">
        <v>2</v>
      </c>
      <c r="I13" s="159">
        <v>1</v>
      </c>
      <c r="J13" s="193">
        <v>50</v>
      </c>
      <c r="K13" s="159">
        <v>0</v>
      </c>
      <c r="L13" s="159">
        <v>6</v>
      </c>
      <c r="M13" s="193">
        <v>0</v>
      </c>
      <c r="N13" s="159">
        <v>0</v>
      </c>
      <c r="O13" s="159">
        <v>0</v>
      </c>
      <c r="P13" s="193">
        <v>0</v>
      </c>
      <c r="Q13" s="159">
        <v>5</v>
      </c>
      <c r="R13" s="159">
        <v>4</v>
      </c>
      <c r="S13" s="193">
        <v>80</v>
      </c>
      <c r="T13" s="159">
        <v>4</v>
      </c>
      <c r="U13" s="159">
        <v>1</v>
      </c>
      <c r="V13" s="193">
        <v>25</v>
      </c>
      <c r="W13" s="159">
        <v>5</v>
      </c>
      <c r="X13" s="159">
        <v>0</v>
      </c>
      <c r="Y13" s="193">
        <v>0</v>
      </c>
      <c r="Z13" s="159">
        <v>0</v>
      </c>
      <c r="AA13" s="159">
        <v>0</v>
      </c>
      <c r="AB13" s="193">
        <v>0</v>
      </c>
    </row>
    <row r="14" spans="1:28" s="38" customFormat="1" ht="16.5" customHeight="1">
      <c r="A14" s="35" t="s">
        <v>74</v>
      </c>
      <c r="B14" s="159">
        <v>4</v>
      </c>
      <c r="C14" s="159">
        <v>1</v>
      </c>
      <c r="D14" s="193">
        <v>25</v>
      </c>
      <c r="E14" s="159">
        <v>3</v>
      </c>
      <c r="F14" s="159">
        <v>1</v>
      </c>
      <c r="G14" s="193">
        <v>33.333333333333329</v>
      </c>
      <c r="H14" s="159">
        <v>0</v>
      </c>
      <c r="I14" s="159">
        <v>0</v>
      </c>
      <c r="J14" s="193">
        <v>0</v>
      </c>
      <c r="K14" s="159">
        <v>0</v>
      </c>
      <c r="L14" s="159">
        <v>6</v>
      </c>
      <c r="M14" s="193">
        <v>0</v>
      </c>
      <c r="N14" s="159">
        <v>0</v>
      </c>
      <c r="O14" s="159">
        <v>0</v>
      </c>
      <c r="P14" s="193">
        <v>0</v>
      </c>
      <c r="Q14" s="159">
        <v>4</v>
      </c>
      <c r="R14" s="159">
        <v>2</v>
      </c>
      <c r="S14" s="193">
        <v>50</v>
      </c>
      <c r="T14" s="159">
        <v>2</v>
      </c>
      <c r="U14" s="159">
        <v>1</v>
      </c>
      <c r="V14" s="193">
        <v>50</v>
      </c>
      <c r="W14" s="159">
        <v>2</v>
      </c>
      <c r="X14" s="159">
        <v>1</v>
      </c>
      <c r="Y14" s="193">
        <v>50</v>
      </c>
      <c r="Z14" s="159">
        <v>0</v>
      </c>
      <c r="AA14" s="159">
        <v>0</v>
      </c>
      <c r="AB14" s="193">
        <v>0</v>
      </c>
    </row>
    <row r="15" spans="1:28" s="38" customFormat="1" ht="16.5" customHeight="1">
      <c r="A15" s="35" t="s">
        <v>75</v>
      </c>
      <c r="B15" s="159">
        <v>5</v>
      </c>
      <c r="C15" s="159">
        <v>8</v>
      </c>
      <c r="D15" s="193">
        <v>160</v>
      </c>
      <c r="E15" s="159">
        <v>4</v>
      </c>
      <c r="F15" s="159">
        <v>8</v>
      </c>
      <c r="G15" s="193">
        <v>200</v>
      </c>
      <c r="H15" s="159">
        <v>1</v>
      </c>
      <c r="I15" s="159">
        <v>2</v>
      </c>
      <c r="J15" s="193">
        <v>200</v>
      </c>
      <c r="K15" s="159">
        <v>0</v>
      </c>
      <c r="L15" s="159">
        <v>6</v>
      </c>
      <c r="M15" s="193">
        <v>0</v>
      </c>
      <c r="N15" s="159">
        <v>0</v>
      </c>
      <c r="O15" s="159">
        <v>0</v>
      </c>
      <c r="P15" s="193">
        <v>0</v>
      </c>
      <c r="Q15" s="159">
        <v>7</v>
      </c>
      <c r="R15" s="159">
        <v>9</v>
      </c>
      <c r="S15" s="193">
        <v>128.57142857142858</v>
      </c>
      <c r="T15" s="159">
        <v>4</v>
      </c>
      <c r="U15" s="159">
        <v>1</v>
      </c>
      <c r="V15" s="193">
        <v>25</v>
      </c>
      <c r="W15" s="159">
        <v>4</v>
      </c>
      <c r="X15" s="159">
        <v>1</v>
      </c>
      <c r="Y15" s="193">
        <v>25</v>
      </c>
      <c r="Z15" s="159">
        <v>0</v>
      </c>
      <c r="AA15" s="159">
        <v>0</v>
      </c>
      <c r="AB15" s="193">
        <v>0</v>
      </c>
    </row>
    <row r="16" spans="1:28" s="38" customFormat="1" ht="16.5" customHeight="1">
      <c r="A16" s="35" t="s">
        <v>76</v>
      </c>
      <c r="B16" s="159">
        <v>7</v>
      </c>
      <c r="C16" s="159">
        <v>4</v>
      </c>
      <c r="D16" s="193">
        <v>57.142857142857139</v>
      </c>
      <c r="E16" s="159">
        <v>6</v>
      </c>
      <c r="F16" s="159">
        <v>3</v>
      </c>
      <c r="G16" s="193">
        <v>50</v>
      </c>
      <c r="H16" s="159">
        <v>2</v>
      </c>
      <c r="I16" s="159">
        <v>0</v>
      </c>
      <c r="J16" s="193">
        <v>0</v>
      </c>
      <c r="K16" s="159">
        <v>0</v>
      </c>
      <c r="L16" s="159">
        <v>6</v>
      </c>
      <c r="M16" s="193">
        <v>0</v>
      </c>
      <c r="N16" s="159">
        <v>0</v>
      </c>
      <c r="O16" s="159">
        <v>0</v>
      </c>
      <c r="P16" s="193">
        <v>0</v>
      </c>
      <c r="Q16" s="159">
        <v>5</v>
      </c>
      <c r="R16" s="159">
        <v>3</v>
      </c>
      <c r="S16" s="193">
        <v>60</v>
      </c>
      <c r="T16" s="159">
        <v>2</v>
      </c>
      <c r="U16" s="159">
        <v>1</v>
      </c>
      <c r="V16" s="193">
        <v>50</v>
      </c>
      <c r="W16" s="159">
        <v>3</v>
      </c>
      <c r="X16" s="159">
        <v>1</v>
      </c>
      <c r="Y16" s="193">
        <v>33.333333333333329</v>
      </c>
      <c r="Z16" s="159">
        <v>0</v>
      </c>
      <c r="AA16" s="159">
        <v>0</v>
      </c>
      <c r="AB16" s="193">
        <v>0</v>
      </c>
    </row>
    <row r="17" spans="1:28" s="38" customFormat="1" ht="16.5" customHeight="1">
      <c r="A17" s="35" t="s">
        <v>77</v>
      </c>
      <c r="B17" s="159">
        <v>3</v>
      </c>
      <c r="C17" s="159">
        <v>2</v>
      </c>
      <c r="D17" s="193">
        <v>66.666666666666657</v>
      </c>
      <c r="E17" s="159">
        <v>3</v>
      </c>
      <c r="F17" s="159">
        <v>2</v>
      </c>
      <c r="G17" s="193">
        <v>66.666666666666657</v>
      </c>
      <c r="H17" s="159">
        <v>1</v>
      </c>
      <c r="I17" s="159">
        <v>1</v>
      </c>
      <c r="J17" s="193">
        <v>100</v>
      </c>
      <c r="K17" s="159">
        <v>1</v>
      </c>
      <c r="L17" s="159">
        <v>6</v>
      </c>
      <c r="M17" s="193">
        <v>600</v>
      </c>
      <c r="N17" s="159">
        <v>0</v>
      </c>
      <c r="O17" s="159">
        <v>0</v>
      </c>
      <c r="P17" s="193">
        <v>0</v>
      </c>
      <c r="Q17" s="159">
        <v>3</v>
      </c>
      <c r="R17" s="159">
        <v>2</v>
      </c>
      <c r="S17" s="193">
        <v>66.666666666666657</v>
      </c>
      <c r="T17" s="159">
        <v>1</v>
      </c>
      <c r="U17" s="159">
        <v>0</v>
      </c>
      <c r="V17" s="193">
        <v>0</v>
      </c>
      <c r="W17" s="159">
        <v>1</v>
      </c>
      <c r="X17" s="159">
        <v>0</v>
      </c>
      <c r="Y17" s="193">
        <v>0</v>
      </c>
      <c r="Z17" s="159">
        <v>0</v>
      </c>
      <c r="AA17" s="159">
        <v>0</v>
      </c>
      <c r="AB17" s="193">
        <v>0</v>
      </c>
    </row>
    <row r="18" spans="1:28" s="38" customFormat="1" ht="16.5" customHeight="1">
      <c r="A18" s="35" t="s">
        <v>78</v>
      </c>
      <c r="B18" s="159">
        <v>5</v>
      </c>
      <c r="C18" s="159">
        <v>8</v>
      </c>
      <c r="D18" s="193">
        <v>160</v>
      </c>
      <c r="E18" s="159">
        <v>4</v>
      </c>
      <c r="F18" s="159">
        <v>7</v>
      </c>
      <c r="G18" s="193">
        <v>175</v>
      </c>
      <c r="H18" s="159">
        <v>0</v>
      </c>
      <c r="I18" s="159">
        <v>2</v>
      </c>
      <c r="J18" s="193">
        <v>0</v>
      </c>
      <c r="K18" s="159">
        <v>0</v>
      </c>
      <c r="L18" s="159">
        <v>6</v>
      </c>
      <c r="M18" s="193">
        <v>0</v>
      </c>
      <c r="N18" s="159">
        <v>0</v>
      </c>
      <c r="O18" s="159">
        <v>0</v>
      </c>
      <c r="P18" s="193">
        <v>0</v>
      </c>
      <c r="Q18" s="159">
        <v>4</v>
      </c>
      <c r="R18" s="159">
        <v>6</v>
      </c>
      <c r="S18" s="193">
        <v>150</v>
      </c>
      <c r="T18" s="159">
        <v>3</v>
      </c>
      <c r="U18" s="159">
        <v>1</v>
      </c>
      <c r="V18" s="193">
        <v>33.333333333333329</v>
      </c>
      <c r="W18" s="159">
        <v>4</v>
      </c>
      <c r="X18" s="159">
        <v>1</v>
      </c>
      <c r="Y18" s="193">
        <v>25</v>
      </c>
      <c r="Z18" s="159">
        <v>0</v>
      </c>
      <c r="AA18" s="159">
        <v>0</v>
      </c>
      <c r="AB18" s="193">
        <v>0</v>
      </c>
    </row>
    <row r="19" spans="1:28" s="38" customFormat="1" ht="16.5" customHeight="1">
      <c r="A19" s="35" t="s">
        <v>79</v>
      </c>
      <c r="B19" s="159">
        <v>4</v>
      </c>
      <c r="C19" s="159">
        <v>3</v>
      </c>
      <c r="D19" s="193">
        <v>75</v>
      </c>
      <c r="E19" s="159">
        <v>4</v>
      </c>
      <c r="F19" s="159">
        <v>3</v>
      </c>
      <c r="G19" s="193">
        <v>75</v>
      </c>
      <c r="H19" s="159">
        <v>0</v>
      </c>
      <c r="I19" s="159">
        <v>1</v>
      </c>
      <c r="J19" s="193">
        <v>0</v>
      </c>
      <c r="K19" s="159">
        <v>0</v>
      </c>
      <c r="L19" s="159">
        <v>6</v>
      </c>
      <c r="M19" s="193">
        <v>0</v>
      </c>
      <c r="N19" s="159">
        <v>0</v>
      </c>
      <c r="O19" s="159">
        <v>0</v>
      </c>
      <c r="P19" s="193">
        <v>0</v>
      </c>
      <c r="Q19" s="159">
        <v>4</v>
      </c>
      <c r="R19" s="159">
        <v>3</v>
      </c>
      <c r="S19" s="193">
        <v>75</v>
      </c>
      <c r="T19" s="159">
        <v>3</v>
      </c>
      <c r="U19" s="159">
        <v>2</v>
      </c>
      <c r="V19" s="193">
        <v>66.666666666666657</v>
      </c>
      <c r="W19" s="159">
        <v>3</v>
      </c>
      <c r="X19" s="159">
        <v>2</v>
      </c>
      <c r="Y19" s="193">
        <v>66.666666666666657</v>
      </c>
      <c r="Z19" s="159">
        <v>0</v>
      </c>
      <c r="AA19" s="159">
        <v>0</v>
      </c>
      <c r="AB19" s="193">
        <v>0</v>
      </c>
    </row>
    <row r="20" spans="1:28" s="38" customFormat="1" ht="16.5" customHeight="1">
      <c r="A20" s="35" t="s">
        <v>80</v>
      </c>
      <c r="B20" s="159">
        <v>6</v>
      </c>
      <c r="C20" s="159">
        <v>5</v>
      </c>
      <c r="D20" s="193">
        <v>83.333333333333343</v>
      </c>
      <c r="E20" s="159">
        <v>6</v>
      </c>
      <c r="F20" s="159">
        <v>5</v>
      </c>
      <c r="G20" s="193">
        <v>83.333333333333343</v>
      </c>
      <c r="H20" s="159">
        <v>1</v>
      </c>
      <c r="I20" s="159">
        <v>0</v>
      </c>
      <c r="J20" s="193">
        <v>0</v>
      </c>
      <c r="K20" s="159">
        <v>0</v>
      </c>
      <c r="L20" s="159">
        <v>6</v>
      </c>
      <c r="M20" s="193">
        <v>0</v>
      </c>
      <c r="N20" s="159">
        <v>0</v>
      </c>
      <c r="O20" s="159">
        <v>0</v>
      </c>
      <c r="P20" s="193">
        <v>0</v>
      </c>
      <c r="Q20" s="159">
        <v>5</v>
      </c>
      <c r="R20" s="159">
        <v>6</v>
      </c>
      <c r="S20" s="193">
        <v>120</v>
      </c>
      <c r="T20" s="159">
        <v>3</v>
      </c>
      <c r="U20" s="159">
        <v>1</v>
      </c>
      <c r="V20" s="193">
        <v>33.333333333333329</v>
      </c>
      <c r="W20" s="159">
        <v>3</v>
      </c>
      <c r="X20" s="159">
        <v>1</v>
      </c>
      <c r="Y20" s="193">
        <v>33.333333333333329</v>
      </c>
      <c r="Z20" s="159">
        <v>0</v>
      </c>
      <c r="AA20" s="159">
        <v>0</v>
      </c>
      <c r="AB20" s="193">
        <v>0</v>
      </c>
    </row>
    <row r="21" spans="1:28" s="38" customFormat="1" ht="16.5" customHeight="1">
      <c r="A21" s="35" t="s">
        <v>81</v>
      </c>
      <c r="B21" s="159">
        <v>4</v>
      </c>
      <c r="C21" s="159">
        <v>6</v>
      </c>
      <c r="D21" s="193">
        <v>150</v>
      </c>
      <c r="E21" s="159">
        <v>4</v>
      </c>
      <c r="F21" s="159">
        <v>6</v>
      </c>
      <c r="G21" s="193">
        <v>150</v>
      </c>
      <c r="H21" s="159">
        <v>0</v>
      </c>
      <c r="I21" s="159">
        <v>2</v>
      </c>
      <c r="J21" s="193">
        <v>0</v>
      </c>
      <c r="K21" s="159">
        <v>0</v>
      </c>
      <c r="L21" s="159">
        <v>6</v>
      </c>
      <c r="M21" s="193">
        <v>0</v>
      </c>
      <c r="N21" s="159">
        <v>0</v>
      </c>
      <c r="O21" s="159">
        <v>0</v>
      </c>
      <c r="P21" s="193">
        <v>0</v>
      </c>
      <c r="Q21" s="159">
        <v>4</v>
      </c>
      <c r="R21" s="159">
        <v>6</v>
      </c>
      <c r="S21" s="193">
        <v>150</v>
      </c>
      <c r="T21" s="159">
        <v>4</v>
      </c>
      <c r="U21" s="159">
        <v>0</v>
      </c>
      <c r="V21" s="193">
        <v>0</v>
      </c>
      <c r="W21" s="159">
        <v>4</v>
      </c>
      <c r="X21" s="159">
        <v>0</v>
      </c>
      <c r="Y21" s="193">
        <v>0</v>
      </c>
      <c r="Z21" s="159">
        <v>0</v>
      </c>
      <c r="AA21" s="159">
        <v>0</v>
      </c>
      <c r="AB21" s="193">
        <v>0</v>
      </c>
    </row>
    <row r="22" spans="1:28" s="38" customFormat="1" ht="16.5" customHeight="1">
      <c r="A22" s="35" t="s">
        <v>82</v>
      </c>
      <c r="B22" s="159">
        <v>3</v>
      </c>
      <c r="C22" s="159">
        <v>1</v>
      </c>
      <c r="D22" s="193">
        <v>33.333333333333329</v>
      </c>
      <c r="E22" s="159">
        <v>3</v>
      </c>
      <c r="F22" s="159">
        <v>1</v>
      </c>
      <c r="G22" s="193">
        <v>33.333333333333329</v>
      </c>
      <c r="H22" s="159">
        <v>0</v>
      </c>
      <c r="I22" s="159">
        <v>0</v>
      </c>
      <c r="J22" s="193">
        <v>0</v>
      </c>
      <c r="K22" s="159">
        <v>0</v>
      </c>
      <c r="L22" s="159">
        <v>6</v>
      </c>
      <c r="M22" s="193">
        <v>0</v>
      </c>
      <c r="N22" s="159">
        <v>0</v>
      </c>
      <c r="O22" s="159">
        <v>0</v>
      </c>
      <c r="P22" s="193">
        <v>0</v>
      </c>
      <c r="Q22" s="159">
        <v>3</v>
      </c>
      <c r="R22" s="159">
        <v>1</v>
      </c>
      <c r="S22" s="193">
        <v>33.333333333333329</v>
      </c>
      <c r="T22" s="159">
        <v>1</v>
      </c>
      <c r="U22" s="159">
        <v>0</v>
      </c>
      <c r="V22" s="193">
        <v>0</v>
      </c>
      <c r="W22" s="159">
        <v>1</v>
      </c>
      <c r="X22" s="159">
        <v>0</v>
      </c>
      <c r="Y22" s="193">
        <v>0</v>
      </c>
      <c r="Z22" s="159">
        <v>0</v>
      </c>
      <c r="AA22" s="159">
        <v>0</v>
      </c>
      <c r="AB22" s="193">
        <v>0</v>
      </c>
    </row>
    <row r="23" spans="1:28" s="38" customFormat="1" ht="16.5" customHeight="1">
      <c r="A23" s="35" t="s">
        <v>83</v>
      </c>
      <c r="B23" s="159">
        <v>4</v>
      </c>
      <c r="C23" s="159">
        <v>4</v>
      </c>
      <c r="D23" s="193">
        <v>100</v>
      </c>
      <c r="E23" s="159">
        <v>2</v>
      </c>
      <c r="F23" s="159">
        <v>3</v>
      </c>
      <c r="G23" s="193">
        <v>150</v>
      </c>
      <c r="H23" s="159">
        <v>0</v>
      </c>
      <c r="I23" s="159">
        <v>0</v>
      </c>
      <c r="J23" s="193">
        <v>0</v>
      </c>
      <c r="K23" s="159">
        <v>0</v>
      </c>
      <c r="L23" s="159">
        <v>6</v>
      </c>
      <c r="M23" s="193">
        <v>0</v>
      </c>
      <c r="N23" s="159">
        <v>0</v>
      </c>
      <c r="O23" s="159">
        <v>0</v>
      </c>
      <c r="P23" s="193">
        <v>0</v>
      </c>
      <c r="Q23" s="159">
        <v>3</v>
      </c>
      <c r="R23" s="159">
        <v>3</v>
      </c>
      <c r="S23" s="193">
        <v>100</v>
      </c>
      <c r="T23" s="159">
        <v>1</v>
      </c>
      <c r="U23" s="159">
        <v>3</v>
      </c>
      <c r="V23" s="193">
        <v>300</v>
      </c>
      <c r="W23" s="159">
        <v>2</v>
      </c>
      <c r="X23" s="159">
        <v>2</v>
      </c>
      <c r="Y23" s="193">
        <v>100</v>
      </c>
      <c r="Z23" s="159">
        <v>0</v>
      </c>
      <c r="AA23" s="159">
        <v>0</v>
      </c>
      <c r="AB23" s="193">
        <v>0</v>
      </c>
    </row>
    <row r="24" spans="1:28" s="38" customFormat="1" ht="16.5" customHeight="1">
      <c r="A24" s="35" t="s">
        <v>84</v>
      </c>
      <c r="B24" s="159">
        <v>5</v>
      </c>
      <c r="C24" s="159">
        <v>4</v>
      </c>
      <c r="D24" s="193">
        <v>80</v>
      </c>
      <c r="E24" s="159">
        <v>4</v>
      </c>
      <c r="F24" s="159">
        <v>4</v>
      </c>
      <c r="G24" s="193">
        <v>100</v>
      </c>
      <c r="H24" s="159">
        <v>1</v>
      </c>
      <c r="I24" s="159">
        <v>2</v>
      </c>
      <c r="J24" s="193">
        <v>200</v>
      </c>
      <c r="K24" s="159">
        <v>0</v>
      </c>
      <c r="L24" s="159">
        <v>6</v>
      </c>
      <c r="M24" s="193">
        <v>0</v>
      </c>
      <c r="N24" s="159">
        <v>0</v>
      </c>
      <c r="O24" s="159">
        <v>0</v>
      </c>
      <c r="P24" s="193">
        <v>0</v>
      </c>
      <c r="Q24" s="159">
        <v>5</v>
      </c>
      <c r="R24" s="159">
        <v>3</v>
      </c>
      <c r="S24" s="193">
        <v>60</v>
      </c>
      <c r="T24" s="159">
        <v>1</v>
      </c>
      <c r="U24" s="159">
        <v>0</v>
      </c>
      <c r="V24" s="193">
        <v>0</v>
      </c>
      <c r="W24" s="159">
        <v>1</v>
      </c>
      <c r="X24" s="159">
        <v>0</v>
      </c>
      <c r="Y24" s="193">
        <v>0</v>
      </c>
      <c r="Z24" s="159">
        <v>0</v>
      </c>
      <c r="AA24" s="159">
        <v>0</v>
      </c>
      <c r="AB24" s="193">
        <v>0</v>
      </c>
    </row>
    <row r="25" spans="1:28" s="38" customFormat="1" ht="16.5" customHeight="1">
      <c r="A25" s="35" t="s">
        <v>85</v>
      </c>
      <c r="B25" s="159">
        <v>6</v>
      </c>
      <c r="C25" s="159">
        <v>7</v>
      </c>
      <c r="D25" s="193">
        <v>116.66666666666667</v>
      </c>
      <c r="E25" s="159">
        <v>4</v>
      </c>
      <c r="F25" s="159">
        <v>6</v>
      </c>
      <c r="G25" s="193">
        <v>150</v>
      </c>
      <c r="H25" s="159">
        <v>2</v>
      </c>
      <c r="I25" s="159">
        <v>0</v>
      </c>
      <c r="J25" s="193">
        <v>0</v>
      </c>
      <c r="K25" s="159">
        <v>0</v>
      </c>
      <c r="L25" s="159">
        <v>6</v>
      </c>
      <c r="M25" s="193">
        <v>0</v>
      </c>
      <c r="N25" s="159">
        <v>0</v>
      </c>
      <c r="O25" s="159">
        <v>0</v>
      </c>
      <c r="P25" s="193">
        <v>0</v>
      </c>
      <c r="Q25" s="159">
        <v>4</v>
      </c>
      <c r="R25" s="159">
        <v>6</v>
      </c>
      <c r="S25" s="193">
        <v>150</v>
      </c>
      <c r="T25" s="159">
        <v>1</v>
      </c>
      <c r="U25" s="159">
        <v>1</v>
      </c>
      <c r="V25" s="193">
        <v>100</v>
      </c>
      <c r="W25" s="159">
        <v>1</v>
      </c>
      <c r="X25" s="159">
        <v>1</v>
      </c>
      <c r="Y25" s="193">
        <v>100</v>
      </c>
      <c r="Z25" s="159">
        <v>0</v>
      </c>
      <c r="AA25" s="159">
        <v>0</v>
      </c>
      <c r="AB25" s="193">
        <v>0</v>
      </c>
    </row>
    <row r="26" spans="1:28" s="38" customFormat="1" ht="16.5" customHeight="1">
      <c r="A26" s="35" t="s">
        <v>86</v>
      </c>
      <c r="B26" s="159">
        <v>1</v>
      </c>
      <c r="C26" s="159">
        <v>0</v>
      </c>
      <c r="D26" s="193">
        <v>0</v>
      </c>
      <c r="E26" s="159">
        <v>1</v>
      </c>
      <c r="F26" s="159">
        <v>0</v>
      </c>
      <c r="G26" s="193">
        <v>0</v>
      </c>
      <c r="H26" s="159">
        <v>0</v>
      </c>
      <c r="I26" s="159">
        <v>0</v>
      </c>
      <c r="J26" s="193">
        <v>0</v>
      </c>
      <c r="K26" s="159">
        <v>0</v>
      </c>
      <c r="L26" s="159">
        <v>6</v>
      </c>
      <c r="M26" s="193">
        <v>0</v>
      </c>
      <c r="N26" s="159">
        <v>0</v>
      </c>
      <c r="O26" s="159">
        <v>0</v>
      </c>
      <c r="P26" s="193">
        <v>0</v>
      </c>
      <c r="Q26" s="159">
        <v>1</v>
      </c>
      <c r="R26" s="159">
        <v>0</v>
      </c>
      <c r="S26" s="193">
        <v>0</v>
      </c>
      <c r="T26" s="159">
        <v>0</v>
      </c>
      <c r="U26" s="159">
        <v>0</v>
      </c>
      <c r="V26" s="193">
        <v>0</v>
      </c>
      <c r="W26" s="159">
        <v>0</v>
      </c>
      <c r="X26" s="159">
        <v>0</v>
      </c>
      <c r="Y26" s="193">
        <v>0</v>
      </c>
      <c r="Z26" s="159">
        <v>0</v>
      </c>
      <c r="AA26" s="159">
        <v>0</v>
      </c>
      <c r="AB26" s="193">
        <v>0</v>
      </c>
    </row>
    <row r="27" spans="1:28" s="38" customFormat="1" ht="16.5" customHeight="1">
      <c r="A27" s="35" t="s">
        <v>87</v>
      </c>
      <c r="B27" s="159">
        <v>1</v>
      </c>
      <c r="C27" s="159">
        <v>2</v>
      </c>
      <c r="D27" s="193">
        <v>200</v>
      </c>
      <c r="E27" s="159">
        <v>0</v>
      </c>
      <c r="F27" s="159">
        <v>2</v>
      </c>
      <c r="G27" s="193">
        <v>0</v>
      </c>
      <c r="H27" s="159">
        <v>0</v>
      </c>
      <c r="I27" s="159">
        <v>0</v>
      </c>
      <c r="J27" s="193">
        <v>0</v>
      </c>
      <c r="K27" s="159">
        <v>0</v>
      </c>
      <c r="L27" s="159">
        <v>6</v>
      </c>
      <c r="M27" s="193">
        <v>0</v>
      </c>
      <c r="N27" s="159">
        <v>0</v>
      </c>
      <c r="O27" s="159">
        <v>0</v>
      </c>
      <c r="P27" s="193">
        <v>0</v>
      </c>
      <c r="Q27" s="159">
        <v>2</v>
      </c>
      <c r="R27" s="159">
        <v>2</v>
      </c>
      <c r="S27" s="193">
        <v>100</v>
      </c>
      <c r="T27" s="159">
        <v>0</v>
      </c>
      <c r="U27" s="159">
        <v>1</v>
      </c>
      <c r="V27" s="193" t="e">
        <v>#DIV/0!</v>
      </c>
      <c r="W27" s="159">
        <v>0</v>
      </c>
      <c r="X27" s="159">
        <v>1</v>
      </c>
      <c r="Y27" s="193" t="e">
        <v>#DIV/0!</v>
      </c>
      <c r="Z27" s="159">
        <v>0</v>
      </c>
      <c r="AA27" s="159">
        <v>0</v>
      </c>
      <c r="AB27" s="193">
        <v>0</v>
      </c>
    </row>
    <row r="28" spans="1:28" s="38" customFormat="1" ht="16.5" customHeight="1">
      <c r="A28" s="35" t="s">
        <v>88</v>
      </c>
      <c r="B28" s="159">
        <v>8</v>
      </c>
      <c r="C28" s="159">
        <v>3</v>
      </c>
      <c r="D28" s="193">
        <v>37.5</v>
      </c>
      <c r="E28" s="159">
        <v>8</v>
      </c>
      <c r="F28" s="159">
        <v>3</v>
      </c>
      <c r="G28" s="193">
        <v>37.5</v>
      </c>
      <c r="H28" s="159">
        <v>2</v>
      </c>
      <c r="I28" s="159">
        <v>0</v>
      </c>
      <c r="J28" s="193">
        <v>0</v>
      </c>
      <c r="K28" s="159">
        <v>0</v>
      </c>
      <c r="L28" s="159">
        <v>6</v>
      </c>
      <c r="M28" s="193">
        <v>0</v>
      </c>
      <c r="N28" s="159">
        <v>0</v>
      </c>
      <c r="O28" s="159">
        <v>0</v>
      </c>
      <c r="P28" s="193">
        <v>0</v>
      </c>
      <c r="Q28" s="159">
        <v>8</v>
      </c>
      <c r="R28" s="159">
        <v>2</v>
      </c>
      <c r="S28" s="193">
        <v>25</v>
      </c>
      <c r="T28" s="159">
        <v>5</v>
      </c>
      <c r="U28" s="159">
        <v>1</v>
      </c>
      <c r="V28" s="193">
        <v>20</v>
      </c>
      <c r="W28" s="159">
        <v>5</v>
      </c>
      <c r="X28" s="159">
        <v>1</v>
      </c>
      <c r="Y28" s="193">
        <v>20</v>
      </c>
      <c r="Z28" s="159">
        <v>0</v>
      </c>
      <c r="AA28" s="159">
        <v>0</v>
      </c>
      <c r="AB28" s="193">
        <v>0</v>
      </c>
    </row>
    <row r="29" spans="1:28" s="38" customFormat="1" ht="16.5" customHeight="1">
      <c r="A29" s="35" t="s">
        <v>89</v>
      </c>
      <c r="B29" s="159">
        <v>7</v>
      </c>
      <c r="C29" s="159">
        <v>7</v>
      </c>
      <c r="D29" s="193">
        <v>100</v>
      </c>
      <c r="E29" s="159">
        <v>3</v>
      </c>
      <c r="F29" s="159">
        <v>4</v>
      </c>
      <c r="G29" s="193">
        <v>133.33333333333331</v>
      </c>
      <c r="H29" s="159">
        <v>3</v>
      </c>
      <c r="I29" s="159">
        <v>2</v>
      </c>
      <c r="J29" s="193">
        <v>66.666666666666657</v>
      </c>
      <c r="K29" s="159">
        <v>2</v>
      </c>
      <c r="L29" s="159">
        <v>6</v>
      </c>
      <c r="M29" s="193">
        <v>300</v>
      </c>
      <c r="N29" s="159">
        <v>0</v>
      </c>
      <c r="O29" s="159">
        <v>0</v>
      </c>
      <c r="P29" s="193">
        <v>0</v>
      </c>
      <c r="Q29" s="159">
        <v>4</v>
      </c>
      <c r="R29" s="159">
        <v>4</v>
      </c>
      <c r="S29" s="193">
        <v>100</v>
      </c>
      <c r="T29" s="159">
        <v>1</v>
      </c>
      <c r="U29" s="159">
        <v>3</v>
      </c>
      <c r="V29" s="193">
        <v>300</v>
      </c>
      <c r="W29" s="159">
        <v>3</v>
      </c>
      <c r="X29" s="159">
        <v>1</v>
      </c>
      <c r="Y29" s="193">
        <v>33.333333333333329</v>
      </c>
      <c r="Z29" s="159">
        <v>0</v>
      </c>
      <c r="AA29" s="159">
        <v>0</v>
      </c>
      <c r="AB29" s="193">
        <v>0</v>
      </c>
    </row>
    <row r="30" spans="1:28" s="38" customFormat="1" ht="16.5" customHeight="1">
      <c r="A30" s="35" t="s">
        <v>90</v>
      </c>
      <c r="B30" s="159">
        <v>0</v>
      </c>
      <c r="C30" s="159">
        <v>0</v>
      </c>
      <c r="D30" s="193">
        <v>0</v>
      </c>
      <c r="E30" s="159">
        <v>0</v>
      </c>
      <c r="F30" s="159">
        <v>0</v>
      </c>
      <c r="G30" s="193">
        <v>0</v>
      </c>
      <c r="H30" s="159">
        <v>0</v>
      </c>
      <c r="I30" s="159">
        <v>0</v>
      </c>
      <c r="J30" s="193">
        <v>0</v>
      </c>
      <c r="K30" s="159">
        <v>0</v>
      </c>
      <c r="L30" s="159">
        <v>6</v>
      </c>
      <c r="M30" s="193">
        <v>0</v>
      </c>
      <c r="N30" s="159">
        <v>0</v>
      </c>
      <c r="O30" s="159">
        <v>0</v>
      </c>
      <c r="P30" s="193">
        <v>0</v>
      </c>
      <c r="Q30" s="159">
        <v>0</v>
      </c>
      <c r="R30" s="159">
        <v>0</v>
      </c>
      <c r="S30" s="193">
        <v>0</v>
      </c>
      <c r="T30" s="159">
        <v>0</v>
      </c>
      <c r="U30" s="159">
        <v>0</v>
      </c>
      <c r="V30" s="193">
        <v>0</v>
      </c>
      <c r="W30" s="159">
        <v>0</v>
      </c>
      <c r="X30" s="159">
        <v>0</v>
      </c>
      <c r="Y30" s="193">
        <v>0</v>
      </c>
      <c r="Z30" s="159">
        <v>0</v>
      </c>
      <c r="AA30" s="159">
        <v>0</v>
      </c>
      <c r="AB30" s="193">
        <v>0</v>
      </c>
    </row>
    <row r="31" spans="1:28" s="38" customFormat="1" ht="16.5" customHeight="1">
      <c r="A31" s="35" t="s">
        <v>91</v>
      </c>
      <c r="B31" s="159">
        <v>0</v>
      </c>
      <c r="C31" s="159">
        <v>0</v>
      </c>
      <c r="D31" s="193">
        <v>0</v>
      </c>
      <c r="E31" s="159">
        <v>0</v>
      </c>
      <c r="F31" s="159">
        <v>0</v>
      </c>
      <c r="G31" s="193">
        <v>0</v>
      </c>
      <c r="H31" s="159">
        <v>0</v>
      </c>
      <c r="I31" s="159">
        <v>0</v>
      </c>
      <c r="J31" s="193">
        <v>0</v>
      </c>
      <c r="K31" s="159">
        <v>0</v>
      </c>
      <c r="L31" s="159">
        <v>6</v>
      </c>
      <c r="M31" s="193">
        <v>0</v>
      </c>
      <c r="N31" s="159">
        <v>0</v>
      </c>
      <c r="O31" s="159">
        <v>0</v>
      </c>
      <c r="P31" s="193">
        <v>0</v>
      </c>
      <c r="Q31" s="159">
        <v>0</v>
      </c>
      <c r="R31" s="159">
        <v>2</v>
      </c>
      <c r="S31" s="193">
        <v>0</v>
      </c>
      <c r="T31" s="159">
        <v>0</v>
      </c>
      <c r="U31" s="159">
        <v>0</v>
      </c>
      <c r="V31" s="193">
        <v>0</v>
      </c>
      <c r="W31" s="159">
        <v>0</v>
      </c>
      <c r="X31" s="159">
        <v>0</v>
      </c>
      <c r="Y31" s="193">
        <v>0</v>
      </c>
      <c r="Z31" s="159">
        <v>0</v>
      </c>
      <c r="AA31" s="159">
        <v>0</v>
      </c>
      <c r="AB31" s="193">
        <v>0</v>
      </c>
    </row>
    <row r="32" spans="1:28">
      <c r="A32" s="35" t="s">
        <v>92</v>
      </c>
      <c r="B32" s="159">
        <v>3</v>
      </c>
      <c r="C32" s="159">
        <v>6</v>
      </c>
      <c r="D32" s="193">
        <v>200</v>
      </c>
      <c r="E32" s="159">
        <v>3</v>
      </c>
      <c r="F32" s="159">
        <v>6</v>
      </c>
      <c r="G32" s="193">
        <v>200</v>
      </c>
      <c r="H32" s="159">
        <v>0</v>
      </c>
      <c r="I32" s="159">
        <v>2</v>
      </c>
      <c r="J32" s="193">
        <v>0</v>
      </c>
      <c r="K32" s="159">
        <v>0</v>
      </c>
      <c r="L32" s="159">
        <v>6</v>
      </c>
      <c r="M32" s="193">
        <v>0</v>
      </c>
      <c r="N32" s="159">
        <v>0</v>
      </c>
      <c r="O32" s="159">
        <v>0</v>
      </c>
      <c r="P32" s="193">
        <v>0</v>
      </c>
      <c r="Q32" s="159">
        <v>3</v>
      </c>
      <c r="R32" s="159">
        <v>5</v>
      </c>
      <c r="S32" s="193">
        <v>166.66666666666669</v>
      </c>
      <c r="T32" s="159">
        <v>3</v>
      </c>
      <c r="U32" s="159">
        <v>1</v>
      </c>
      <c r="V32" s="193">
        <v>33.333333333333329</v>
      </c>
      <c r="W32" s="159">
        <v>3</v>
      </c>
      <c r="X32" s="159">
        <v>1</v>
      </c>
      <c r="Y32" s="193">
        <v>33.333333333333329</v>
      </c>
      <c r="Z32" s="159">
        <v>0</v>
      </c>
      <c r="AA32" s="159">
        <v>0</v>
      </c>
      <c r="AB32" s="193">
        <v>0</v>
      </c>
    </row>
    <row r="33" spans="1:28">
      <c r="A33" s="35" t="s">
        <v>93</v>
      </c>
      <c r="B33" s="159">
        <v>3</v>
      </c>
      <c r="C33" s="159">
        <v>2</v>
      </c>
      <c r="D33" s="193">
        <v>66.666666666666657</v>
      </c>
      <c r="E33" s="159">
        <v>3</v>
      </c>
      <c r="F33" s="159">
        <v>2</v>
      </c>
      <c r="G33" s="193">
        <v>66.666666666666657</v>
      </c>
      <c r="H33" s="159">
        <v>1</v>
      </c>
      <c r="I33" s="159">
        <v>0</v>
      </c>
      <c r="J33" s="193">
        <v>0</v>
      </c>
      <c r="K33" s="159">
        <v>1</v>
      </c>
      <c r="L33" s="159">
        <v>6</v>
      </c>
      <c r="M33" s="193">
        <v>600</v>
      </c>
      <c r="N33" s="159">
        <v>1</v>
      </c>
      <c r="O33" s="159">
        <v>0</v>
      </c>
      <c r="P33" s="193">
        <v>0</v>
      </c>
      <c r="Q33" s="159">
        <v>3</v>
      </c>
      <c r="R33" s="159">
        <v>2</v>
      </c>
      <c r="S33" s="193">
        <v>66.666666666666657</v>
      </c>
      <c r="T33" s="159">
        <v>2</v>
      </c>
      <c r="U33" s="159">
        <v>1</v>
      </c>
      <c r="V33" s="193">
        <v>50</v>
      </c>
      <c r="W33" s="159">
        <v>2</v>
      </c>
      <c r="X33" s="159">
        <v>1</v>
      </c>
      <c r="Y33" s="193">
        <v>50</v>
      </c>
      <c r="Z33" s="159">
        <v>0</v>
      </c>
      <c r="AA33" s="159">
        <v>0</v>
      </c>
      <c r="AB33" s="193">
        <v>0</v>
      </c>
    </row>
    <row r="34" spans="1:28">
      <c r="A34" s="35" t="s">
        <v>94</v>
      </c>
      <c r="B34" s="159">
        <v>7</v>
      </c>
      <c r="C34" s="159">
        <v>9</v>
      </c>
      <c r="D34" s="193">
        <v>128.57142857142858</v>
      </c>
      <c r="E34" s="159">
        <v>6</v>
      </c>
      <c r="F34" s="159">
        <v>8</v>
      </c>
      <c r="G34" s="193">
        <v>133.33333333333331</v>
      </c>
      <c r="H34" s="159">
        <v>1</v>
      </c>
      <c r="I34" s="159">
        <v>4</v>
      </c>
      <c r="J34" s="193">
        <v>400</v>
      </c>
      <c r="K34" s="159">
        <v>0</v>
      </c>
      <c r="L34" s="159">
        <v>6</v>
      </c>
      <c r="M34" s="193">
        <v>0</v>
      </c>
      <c r="N34" s="159">
        <v>0</v>
      </c>
      <c r="O34" s="159">
        <v>0</v>
      </c>
      <c r="P34" s="193">
        <v>0</v>
      </c>
      <c r="Q34" s="159">
        <v>7</v>
      </c>
      <c r="R34" s="159">
        <v>10</v>
      </c>
      <c r="S34" s="193">
        <v>142.85714285714286</v>
      </c>
      <c r="T34" s="159">
        <v>3</v>
      </c>
      <c r="U34" s="159">
        <v>2</v>
      </c>
      <c r="V34" s="193">
        <v>66.666666666666657</v>
      </c>
      <c r="W34" s="159">
        <v>3</v>
      </c>
      <c r="X34" s="159">
        <v>1</v>
      </c>
      <c r="Y34" s="193">
        <v>33.333333333333329</v>
      </c>
      <c r="Z34" s="159">
        <v>0</v>
      </c>
      <c r="AA34" s="159">
        <v>0</v>
      </c>
      <c r="AB34" s="193">
        <v>0</v>
      </c>
    </row>
    <row r="35" spans="1:28">
      <c r="A35" s="35" t="s">
        <v>95</v>
      </c>
      <c r="B35" s="159">
        <v>110</v>
      </c>
      <c r="C35" s="159">
        <v>77</v>
      </c>
      <c r="D35" s="193">
        <v>70</v>
      </c>
      <c r="E35" s="159">
        <v>77</v>
      </c>
      <c r="F35" s="159">
        <v>50</v>
      </c>
      <c r="G35" s="193">
        <v>64.935064935064929</v>
      </c>
      <c r="H35" s="159">
        <v>27</v>
      </c>
      <c r="I35" s="159">
        <v>13</v>
      </c>
      <c r="J35" s="193">
        <v>48.148148148148145</v>
      </c>
      <c r="K35" s="159">
        <v>2</v>
      </c>
      <c r="L35" s="159">
        <v>6</v>
      </c>
      <c r="M35" s="193">
        <v>300</v>
      </c>
      <c r="N35" s="159">
        <v>1</v>
      </c>
      <c r="O35" s="159">
        <v>0</v>
      </c>
      <c r="P35" s="193">
        <v>0</v>
      </c>
      <c r="Q35" s="159">
        <v>80</v>
      </c>
      <c r="R35" s="159">
        <v>57</v>
      </c>
      <c r="S35" s="193">
        <v>71.25</v>
      </c>
      <c r="T35" s="159">
        <v>29</v>
      </c>
      <c r="U35" s="159">
        <v>38</v>
      </c>
      <c r="V35" s="193">
        <v>131.0344827586207</v>
      </c>
      <c r="W35" s="159">
        <v>54</v>
      </c>
      <c r="X35" s="159">
        <v>17</v>
      </c>
      <c r="Y35" s="193">
        <v>31.481481481481481</v>
      </c>
      <c r="Z35" s="159">
        <v>0</v>
      </c>
      <c r="AA35" s="159">
        <v>0</v>
      </c>
      <c r="AB35" s="193">
        <v>0</v>
      </c>
    </row>
    <row r="36" spans="1:28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169">
        <v>0</v>
      </c>
    </row>
    <row r="37" spans="1:28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8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8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8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8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8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8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8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8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8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8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8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1:25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1:25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1:25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1:25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1:25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1:25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1:25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1:25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1:25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1:25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1:25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1:25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1:25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1:25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1:25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1:25"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1:25"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1:25"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1:25"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1:25"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1:25"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1:25"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1:25"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1:25"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1:25"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1:25"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1:25"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1:25"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1:25"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1:25"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1:25"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1:25"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1:25"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1:25"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1:25"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1:25"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1:25"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1:25"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1:25"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"/>
  <sheetViews>
    <sheetView view="pageBreakPreview" topLeftCell="A4" zoomScale="80" zoomScaleNormal="70" zoomScaleSheetLayoutView="80" workbookViewId="0">
      <selection activeCell="C17" sqref="C17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>
      <c r="A1" s="275" t="s">
        <v>53</v>
      </c>
      <c r="B1" s="275"/>
      <c r="C1" s="275"/>
      <c r="D1" s="275"/>
      <c r="E1" s="275"/>
    </row>
    <row r="2" spans="1:11" ht="23.25" customHeight="1">
      <c r="A2" s="275" t="s">
        <v>54</v>
      </c>
      <c r="B2" s="275"/>
      <c r="C2" s="275"/>
      <c r="D2" s="275"/>
      <c r="E2" s="275"/>
    </row>
    <row r="3" spans="1:11" ht="6" customHeight="1">
      <c r="A3" s="20"/>
    </row>
    <row r="4" spans="1:11" s="4" customFormat="1" ht="23.25" customHeight="1">
      <c r="A4" s="286"/>
      <c r="B4" s="276" t="s">
        <v>130</v>
      </c>
      <c r="C4" s="276" t="s">
        <v>117</v>
      </c>
      <c r="D4" s="304" t="s">
        <v>2</v>
      </c>
      <c r="E4" s="305"/>
    </row>
    <row r="5" spans="1:11" s="4" customFormat="1" ht="32.25" customHeight="1">
      <c r="A5" s="286"/>
      <c r="B5" s="277"/>
      <c r="C5" s="277"/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>
      <c r="A7" s="10" t="s">
        <v>107</v>
      </c>
      <c r="B7" s="170">
        <v>32602</v>
      </c>
      <c r="C7" s="267">
        <v>29747</v>
      </c>
      <c r="D7" s="208">
        <v>91.242868535672656</v>
      </c>
      <c r="E7" s="190">
        <v>-2855</v>
      </c>
      <c r="K7" s="11"/>
    </row>
    <row r="8" spans="1:11" s="4" customFormat="1" ht="31.5" customHeight="1">
      <c r="A8" s="10" t="s">
        <v>102</v>
      </c>
      <c r="B8" s="171">
        <v>17060</v>
      </c>
      <c r="C8" s="171">
        <v>16022</v>
      </c>
      <c r="D8" s="208">
        <v>93.91559202813599</v>
      </c>
      <c r="E8" s="190">
        <v>-1038</v>
      </c>
      <c r="K8" s="11"/>
    </row>
    <row r="9" spans="1:11" s="4" customFormat="1" ht="54.75" customHeight="1">
      <c r="A9" s="12" t="s">
        <v>98</v>
      </c>
      <c r="B9" s="171">
        <v>8866</v>
      </c>
      <c r="C9" s="157">
        <v>5570</v>
      </c>
      <c r="D9" s="208">
        <v>62.824272501691858</v>
      </c>
      <c r="E9" s="190">
        <v>-3296</v>
      </c>
      <c r="K9" s="11"/>
    </row>
    <row r="10" spans="1:11" s="4" customFormat="1" ht="35.25" customHeight="1">
      <c r="A10" s="13" t="s">
        <v>99</v>
      </c>
      <c r="B10" s="157">
        <v>911</v>
      </c>
      <c r="C10" s="157">
        <v>1010</v>
      </c>
      <c r="D10" s="208">
        <v>110.86717892425906</v>
      </c>
      <c r="E10" s="190">
        <v>99</v>
      </c>
      <c r="K10" s="11"/>
    </row>
    <row r="11" spans="1:11" s="4" customFormat="1" ht="45.75" customHeight="1">
      <c r="A11" s="13" t="s">
        <v>45</v>
      </c>
      <c r="B11" s="157">
        <v>736</v>
      </c>
      <c r="C11" s="157">
        <v>368</v>
      </c>
      <c r="D11" s="208">
        <v>50</v>
      </c>
      <c r="E11" s="190">
        <v>-368</v>
      </c>
      <c r="K11" s="11"/>
    </row>
    <row r="12" spans="1:11" s="4" customFormat="1" ht="55.5" customHeight="1">
      <c r="A12" s="13" t="s">
        <v>101</v>
      </c>
      <c r="B12" s="157">
        <v>15819</v>
      </c>
      <c r="C12" s="157">
        <v>14601</v>
      </c>
      <c r="D12" s="208">
        <v>92.300398255262664</v>
      </c>
      <c r="E12" s="190">
        <v>-1218</v>
      </c>
      <c r="K12" s="11"/>
    </row>
    <row r="13" spans="1:11" s="4" customFormat="1" ht="12.75" customHeight="1">
      <c r="A13" s="282" t="s">
        <v>15</v>
      </c>
      <c r="B13" s="283"/>
      <c r="C13" s="283"/>
      <c r="D13" s="283"/>
      <c r="E13" s="283"/>
      <c r="K13" s="11"/>
    </row>
    <row r="14" spans="1:11" s="4" customFormat="1" ht="15" customHeight="1">
      <c r="A14" s="284"/>
      <c r="B14" s="285"/>
      <c r="C14" s="285"/>
      <c r="D14" s="285"/>
      <c r="E14" s="285"/>
      <c r="K14" s="11"/>
    </row>
    <row r="15" spans="1:11" s="4" customFormat="1" ht="20.25" customHeight="1">
      <c r="A15" s="280" t="s">
        <v>0</v>
      </c>
      <c r="B15" s="286" t="s">
        <v>131</v>
      </c>
      <c r="C15" s="286" t="s">
        <v>128</v>
      </c>
      <c r="D15" s="304" t="s">
        <v>2</v>
      </c>
      <c r="E15" s="305"/>
      <c r="K15" s="11"/>
    </row>
    <row r="16" spans="1:11" ht="35.25" customHeight="1">
      <c r="A16" s="281"/>
      <c r="B16" s="286"/>
      <c r="C16" s="286"/>
      <c r="D16" s="5" t="s">
        <v>3</v>
      </c>
      <c r="E16" s="6" t="s">
        <v>7</v>
      </c>
      <c r="K16" s="11"/>
    </row>
    <row r="17" spans="1:11" ht="24" customHeight="1">
      <c r="A17" s="10" t="s">
        <v>96</v>
      </c>
      <c r="B17" s="170">
        <v>18980</v>
      </c>
      <c r="C17" s="170">
        <v>3820</v>
      </c>
      <c r="D17" s="245">
        <v>20.126448893572181</v>
      </c>
      <c r="E17" s="246">
        <v>-15160</v>
      </c>
      <c r="K17" s="11"/>
    </row>
    <row r="18" spans="1:11" ht="25.5" customHeight="1">
      <c r="A18" s="1" t="s">
        <v>102</v>
      </c>
      <c r="B18" s="172">
        <v>5764</v>
      </c>
      <c r="C18" s="172">
        <v>3297</v>
      </c>
      <c r="D18" s="245">
        <v>57.199861207494799</v>
      </c>
      <c r="E18" s="246">
        <v>-2467</v>
      </c>
      <c r="K18" s="11"/>
    </row>
    <row r="19" spans="1:11" ht="43.5" customHeight="1">
      <c r="A19" s="1" t="s">
        <v>103</v>
      </c>
      <c r="B19" s="172">
        <v>4914</v>
      </c>
      <c r="C19" s="172">
        <v>2773</v>
      </c>
      <c r="D19" s="245">
        <v>56.430606430606431</v>
      </c>
      <c r="E19" s="246">
        <v>-2141</v>
      </c>
      <c r="K19" s="1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Администратор</cp:lastModifiedBy>
  <cp:lastPrinted>2021-01-19T15:43:43Z</cp:lastPrinted>
  <dcterms:created xsi:type="dcterms:W3CDTF">2020-12-10T10:35:03Z</dcterms:created>
  <dcterms:modified xsi:type="dcterms:W3CDTF">2021-11-09T13:22:03Z</dcterms:modified>
</cp:coreProperties>
</file>