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668" tabRatio="573" activeTab="6"/>
  </bookViews>
  <sheets>
    <sheet name="1 " sheetId="1" r:id="rId1"/>
    <sheet name="2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'!$B$1:$I$35</definedName>
    <definedName name="_xlnm.Print_Area" localSheetId="0">'1 '!$A$1:$C$32</definedName>
    <definedName name="_xlnm.Print_Area" localSheetId="1">'2'!$A$1:$M$33</definedName>
    <definedName name="_xlnm.Print_Area" localSheetId="3">'4 '!$A$1:$E$25</definedName>
    <definedName name="_xlnm.Print_Area" localSheetId="4">'5 '!$A$1:$E$15</definedName>
    <definedName name="_xlnm.Print_Area" localSheetId="5">'6 '!$A$1:$E$30</definedName>
    <definedName name="_xlnm.Print_Area" localSheetId="6">'7'!$A$1:$T$36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<sst xmlns="http://schemas.openxmlformats.org/spreadsheetml/2006/main" count="282" uniqueCount="194">
  <si>
    <t>Показник</t>
  </si>
  <si>
    <t xml:space="preserve"> </t>
  </si>
  <si>
    <t>Середній розмір заробітної плати у вакансіях, грн.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</si>
  <si>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</si>
  <si>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</si>
  <si>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</si>
  <si>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</si>
  <si>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</si>
  <si>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</si>
  <si>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</si>
  <si>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</si>
  <si>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</si>
  <si>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</si>
  <si>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</si>
  <si>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</si>
  <si>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</si>
  <si>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</si>
  <si>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</si>
  <si>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</si>
  <si>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</si>
  <si>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</si>
  <si>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</si>
  <si>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</si>
  <si>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</si>
  <si>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</si>
  <si>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</si>
  <si>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</si>
  <si>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</si>
  <si>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</si>
  <si>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</si>
  <si>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</si>
  <si>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</si>
  <si>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</si>
  <si>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</si>
  <si>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</si>
  <si>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</si>
  <si>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</si>
  <si>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</si>
  <si>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</si>
  <si>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</si>
  <si>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</si>
  <si>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</si>
  <si>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</si>
  <si>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</si>
  <si>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</si>
  <si>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</si>
  <si>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</si>
  <si>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</si>
  <si>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</si>
  <si>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</si>
  <si>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</si>
  <si>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</si>
  <si>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</si>
  <si>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</si>
  <si>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</si>
  <si>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</si>
  <si>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 даними Державної служби статистики України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</si>
  <si>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</si>
  <si>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</si>
  <si>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</si>
  <si>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</si>
  <si>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</si>
  <si>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</si>
  <si>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</si>
  <si>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</si>
  <si>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</si>
  <si>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</si>
  <si>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</si>
  <si>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За даними Державної служби статистики України </t>
  </si>
  <si>
    <t>Інформація щодо запланованого масового вивільнення працівників Вінницької області</t>
  </si>
  <si>
    <t>Вінницька область</t>
  </si>
  <si>
    <t xml:space="preserve"> 2018 р.</t>
  </si>
  <si>
    <t>Кількість вакансій на кінець періоду, одиниць</t>
  </si>
  <si>
    <t>Барська районна філія Вінницького обласного центру зайнятості</t>
  </si>
  <si>
    <t>Бершадська районна філія Вінницького обласного центру зайнятості</t>
  </si>
  <si>
    <t>Вінницька районна філія Вінницького обласного центру зайнятості</t>
  </si>
  <si>
    <t>Гайсинська районна філія Вінницького обласного центру зайнятості</t>
  </si>
  <si>
    <t>Жмеринська міськрайонна філія Вінницького обласного центру зайнятості</t>
  </si>
  <si>
    <t>Калинівська районна філія Вінницького обласного центру зайнятості</t>
  </si>
  <si>
    <t>Козятинська   міськрайонна філія Вінницького обласного центру зайнятості</t>
  </si>
  <si>
    <t>Крижопільська районна філія Вінницького обласного центру зайнятості</t>
  </si>
  <si>
    <t>Літинська районна філія Вінницького обласного центру зайнятості</t>
  </si>
  <si>
    <t>Мурованокуриловецька районна філія Вінницького обласного центру зайнятості</t>
  </si>
  <si>
    <t>Оратівська районна філія Вінницького обласного центру зайнятості</t>
  </si>
  <si>
    <t>Погребищенська районна філія Вінницького обласного центру зайнятості</t>
  </si>
  <si>
    <t>Тиврівська районна філія Вінницького обласного центру зайнятості</t>
  </si>
  <si>
    <t>Томашпільська районна філія Вінницького обласного центру зайнятості</t>
  </si>
  <si>
    <t>Тульчинська районна філія Вінницького обласного центру зайнятості</t>
  </si>
  <si>
    <t>Хмільницька міськрайонна філія Вінницького обласного центру зайнятості</t>
  </si>
  <si>
    <t>Чернівецька районна філія Вінницького обласного центру зайнятості</t>
  </si>
  <si>
    <t>Ямпільська районна філія Вінницького обласного центру зайнятості</t>
  </si>
  <si>
    <t>Іллінецька районна філія Вінницького обласного центру зайнятості</t>
  </si>
  <si>
    <t>Липовецька районна філія Вінницького обласного центру зайнятості</t>
  </si>
  <si>
    <t>Могилів-Подільська міськрайонна філія Вінницького обласного центру зайнятості</t>
  </si>
  <si>
    <t>Немирівська районна філія Вінницького обласного центру зайнятості</t>
  </si>
  <si>
    <t>Піщанська районна філія Вінницького обласного центру зайнятості</t>
  </si>
  <si>
    <t>Теплицька районна філія Вінницького обласного центру зайнятості</t>
  </si>
  <si>
    <t>Тростянецька районна філія Вінницького обласного центру зайнятості</t>
  </si>
  <si>
    <t>Чечельницька районна філія Вінницького обласного центру зайнятості</t>
  </si>
  <si>
    <t>Шаргородська районна філія Вінницького обласного центру зайнятості</t>
  </si>
  <si>
    <t>Ладижинська міська філія Вінницького обласного центру зайнятості</t>
  </si>
  <si>
    <t>Вінницький міський центр зайнятості</t>
  </si>
  <si>
    <t xml:space="preserve"> 2019 р.</t>
  </si>
  <si>
    <t>Питома вага працевлашто-           ваних до набуття статусу безробітного,%</t>
  </si>
  <si>
    <t>Станом на дату:</t>
  </si>
  <si>
    <t>Робоча сила у віці 15 років і старше – усього, тис. осіб</t>
  </si>
  <si>
    <t>з неї</t>
  </si>
  <si>
    <t>у віці 15–70 років</t>
  </si>
  <si>
    <t>працездатного віку</t>
  </si>
  <si>
    <t>Зайняте населення у віці 15 років і старше – усього, тис. осіб</t>
  </si>
  <si>
    <t>з нього</t>
  </si>
  <si>
    <t>з них</t>
  </si>
  <si>
    <t>Рівень участі населення в робочій силі, у відсотках до населення відповідної вікової групи</t>
  </si>
  <si>
    <t>15 років і старше</t>
  </si>
  <si>
    <t>15–70 років</t>
  </si>
  <si>
    <t>Рівень зайнятості населення, у відсотках до населення відповідної вікової групи</t>
  </si>
  <si>
    <t>Рівень безробіття населення (за методологією МОП), у відсотках до робочої сили відповідної вікової групи</t>
  </si>
  <si>
    <t>…</t>
  </si>
  <si>
    <t>Безробітне населення у віці 15 років і старше (за методологією МОП) – усього, тис. осіб</t>
  </si>
  <si>
    <t>Особи, які не входять до складу робочої сили, у віці 15 років і старше – усього, тис. осіб</t>
  </si>
  <si>
    <t>У середньому за період</t>
  </si>
  <si>
    <t xml:space="preserve">   Питома вага працевлаштованих до набуття статусу                                    безробітного, %</t>
  </si>
  <si>
    <t>Всього отримали ваучер на навчання, осіб</t>
  </si>
  <si>
    <t>Кількість роботодавців, які надали інформацію про вакансії,  одиниць</t>
  </si>
  <si>
    <t>Кількість осіб, охоплених профорієнтаційними послугами,  осіб</t>
  </si>
  <si>
    <t>Отримували допомогу по безробіттю, осіб</t>
  </si>
  <si>
    <t>Кількість вакансій по формі 3-ПН, одиниць</t>
  </si>
  <si>
    <t>Всього отримали роботу (у т.ч. до набуття статусу безробітного), осіб</t>
  </si>
  <si>
    <t xml:space="preserve">   Працевлаштовано до набуття статусу, осіб</t>
  </si>
  <si>
    <t>Працевлаштовано безробітних за направленням служби зайнятості,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</si>
  <si>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</si>
  <si>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</si>
  <si>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</si>
  <si>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</si>
  <si>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</si>
  <si>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Вінницької області  </t>
  </si>
  <si>
    <t>Надання послуг Вінницькою обласною службою зайнятості</t>
  </si>
  <si>
    <t xml:space="preserve">Робоча сила віком 15-70 років за 9 місяців 2018 -2019 рр.  </t>
  </si>
  <si>
    <t>(за даними обстеження робочої сили)</t>
  </si>
  <si>
    <t>різниця</t>
  </si>
  <si>
    <t>9 місяців 2019</t>
  </si>
  <si>
    <t>9 місяців 2018</t>
  </si>
  <si>
    <t xml:space="preserve">Зайнятість та безробіття населення Вінницької області                                                                                                       за 9 місяців 2018- 2019 років                                                                                                                                                         </t>
  </si>
  <si>
    <t>Всього отримували послуги, тис. осіб</t>
  </si>
  <si>
    <t>Всього отримували послуги, осіб</t>
  </si>
  <si>
    <r>
      <rPr>
        <i/>
        <sz val="14"/>
        <rFont val="Times New Roman"/>
        <family val="1"/>
      </rPr>
      <t>з них,</t>
    </r>
    <r>
      <rPr>
        <b/>
        <sz val="14"/>
        <rFont val="Times New Roman"/>
        <family val="1"/>
      </rPr>
      <t xml:space="preserve"> мали статус безробітного, тис. осіб</t>
    </r>
  </si>
  <si>
    <r>
      <rPr>
        <sz val="14"/>
        <rFont val="Times New Roman"/>
        <family val="1"/>
      </rPr>
      <t>з них</t>
    </r>
    <r>
      <rPr>
        <b/>
        <sz val="14"/>
        <rFont val="Times New Roman"/>
        <family val="1"/>
      </rPr>
      <t xml:space="preserve"> мали статус безробітного, осіб</t>
    </r>
  </si>
  <si>
    <t>Середній розмір допомоги по безробіттю, у грудні, грн.</t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</si>
  <si>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</si>
  <si>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t>з них, мали статус протягом періоду, осіб</t>
  </si>
  <si>
    <t>у т.ч.</t>
  </si>
  <si>
    <r>
      <t xml:space="preserve">зареєстровано                                        з початку року, </t>
    </r>
    <r>
      <rPr>
        <i/>
        <sz val="12"/>
        <rFont val="Times New Roman"/>
        <family val="1"/>
      </rPr>
      <t>осіб</t>
    </r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</si>
  <si>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</si>
  <si>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t>з них, мають статус безробітного                                       на кінець періоду, осіб</t>
  </si>
  <si>
    <t>з них:</t>
  </si>
  <si>
    <r>
      <t xml:space="preserve">отримують допомогу                             по безробіттю, </t>
    </r>
    <r>
      <rPr>
        <i/>
        <sz val="12"/>
        <rFont val="Times New Roman"/>
        <family val="1"/>
      </rPr>
      <t>осіб</t>
    </r>
  </si>
  <si>
    <t xml:space="preserve">Інформація щодо запланованого масового вивільнення працівників Вінницької області 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</si>
  <si>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</si>
  <si>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</si>
  <si>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</si>
  <si>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</si>
  <si>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</si>
  <si>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</si>
  <si>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</si>
  <si>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</si>
  <si>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</si>
  <si>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</si>
  <si>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Показники діяльності                                                  Вінницької обласної служби зайнятості</t>
  </si>
  <si>
    <t>Середній розмір допомоги по безробіттю у січні, грн.</t>
  </si>
  <si>
    <t>січень-лютий           2019 р.</t>
  </si>
  <si>
    <t>січень-лютий           2020 р.</t>
  </si>
  <si>
    <t>Зміна значення</t>
  </si>
  <si>
    <t>%</t>
  </si>
  <si>
    <t xml:space="preserve"> +(-)</t>
  </si>
  <si>
    <t>у 13,5 рази</t>
  </si>
  <si>
    <t>у 330 рази</t>
  </si>
  <si>
    <t>у 64,9 рази</t>
  </si>
  <si>
    <t>у 168 разів</t>
  </si>
  <si>
    <t>у 7 разів</t>
  </si>
  <si>
    <t>у 8,8 рази</t>
  </si>
  <si>
    <t>у 28 разів</t>
  </si>
  <si>
    <t>у 7,6 рази</t>
  </si>
  <si>
    <t>у 34,5 рази</t>
  </si>
  <si>
    <t>у 49,1 рази</t>
  </si>
  <si>
    <t>у 3,4 рази</t>
  </si>
  <si>
    <t>у 3,7 рази</t>
  </si>
  <si>
    <t>На 01.03.2019</t>
  </si>
  <si>
    <t>На 01.03.2020</t>
  </si>
  <si>
    <t xml:space="preserve">+0,1 в.п.        </t>
  </si>
  <si>
    <r>
      <rPr>
        <i/>
        <sz val="12"/>
        <rFont val="Times New Roman"/>
        <family val="1"/>
      </rPr>
      <t>у лютому</t>
    </r>
    <r>
      <rPr>
        <b/>
        <sz val="14"/>
        <rFont val="Times New Roman"/>
        <family val="1"/>
      </rPr>
      <t xml:space="preserve"> 3935</t>
    </r>
  </si>
  <si>
    <r>
      <rPr>
        <i/>
        <sz val="12"/>
        <rFont val="Times New Roman"/>
        <family val="1"/>
      </rPr>
      <t>у лютому</t>
    </r>
    <r>
      <rPr>
        <b/>
        <sz val="14"/>
        <rFont val="Times New Roman"/>
        <family val="1"/>
      </rPr>
      <t xml:space="preserve"> 2974</t>
    </r>
  </si>
  <si>
    <t>961 грн.</t>
  </si>
  <si>
    <t>767 грн.</t>
  </si>
  <si>
    <t>у січні-лютому 2020 рр.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</si>
</sst>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;[Red]#,##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8"/>
      <name val="Times New Roman Cyr"/>
      <family val="0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10"/>
      <name val="Times New Roman CYR"/>
      <family val="1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FF0000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7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39" fillId="0" borderId="0">
      <alignment/>
      <protection/>
    </xf>
    <xf numFmtId="0" fontId="8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Font="1" applyAlignment="1">
      <alignment horizontal="left" vertical="center"/>
      <protection/>
    </xf>
    <xf numFmtId="0" fontId="9" fillId="0" borderId="0" xfId="58" applyFont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1" fontId="13" fillId="0" borderId="11" xfId="61" applyNumberFormat="1" applyFont="1" applyFill="1" applyBorder="1" applyProtection="1">
      <alignment/>
      <protection locked="0"/>
    </xf>
    <xf numFmtId="1" fontId="13" fillId="0" borderId="11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left"/>
      <protection locked="0"/>
    </xf>
    <xf numFmtId="1" fontId="16" fillId="0" borderId="0" xfId="61" applyNumberFormat="1" applyFont="1" applyFill="1" applyBorder="1" applyProtection="1">
      <alignment/>
      <protection locked="0"/>
    </xf>
    <xf numFmtId="181" fontId="16" fillId="0" borderId="0" xfId="61" applyNumberFormat="1" applyFont="1" applyFill="1" applyBorder="1" applyProtection="1">
      <alignment/>
      <protection locked="0"/>
    </xf>
    <xf numFmtId="0" fontId="19" fillId="0" borderId="0" xfId="66" applyFont="1" applyFill="1">
      <alignment/>
      <protection/>
    </xf>
    <xf numFmtId="0" fontId="21" fillId="0" borderId="0" xfId="66" applyFont="1" applyFill="1" applyBorder="1" applyAlignment="1">
      <alignment horizontal="center"/>
      <protection/>
    </xf>
    <xf numFmtId="0" fontId="21" fillId="0" borderId="0" xfId="66" applyFont="1" applyFill="1">
      <alignment/>
      <protection/>
    </xf>
    <xf numFmtId="0" fontId="22" fillId="0" borderId="0" xfId="66" applyFont="1" applyFill="1" applyAlignment="1">
      <alignment vertical="center"/>
      <protection/>
    </xf>
    <xf numFmtId="1" fontId="24" fillId="0" borderId="0" xfId="66" applyNumberFormat="1" applyFont="1" applyFill="1">
      <alignment/>
      <protection/>
    </xf>
    <xf numFmtId="0" fontId="24" fillId="0" borderId="0" xfId="66" applyFont="1" applyFill="1">
      <alignment/>
      <protection/>
    </xf>
    <xf numFmtId="0" fontId="22" fillId="0" borderId="0" xfId="66" applyFont="1" applyFill="1" applyAlignment="1">
      <alignment vertical="center" wrapText="1"/>
      <protection/>
    </xf>
    <xf numFmtId="0" fontId="24" fillId="0" borderId="0" xfId="66" applyFont="1" applyFill="1" applyAlignment="1">
      <alignment vertical="center"/>
      <protection/>
    </xf>
    <xf numFmtId="0" fontId="24" fillId="0" borderId="0" xfId="66" applyFont="1" applyFill="1" applyAlignment="1">
      <alignment horizontal="center"/>
      <protection/>
    </xf>
    <xf numFmtId="0" fontId="24" fillId="0" borderId="0" xfId="66" applyFont="1" applyFill="1" applyAlignment="1">
      <alignment wrapText="1"/>
      <protection/>
    </xf>
    <xf numFmtId="0" fontId="32" fillId="0" borderId="0" xfId="57" applyFont="1">
      <alignment/>
      <protection/>
    </xf>
    <xf numFmtId="0" fontId="24" fillId="0" borderId="0" xfId="57" applyFont="1">
      <alignment/>
      <protection/>
    </xf>
    <xf numFmtId="0" fontId="32" fillId="0" borderId="0" xfId="57" applyFont="1" applyFill="1">
      <alignment/>
      <protection/>
    </xf>
    <xf numFmtId="0" fontId="2" fillId="0" borderId="0" xfId="64" applyFont="1" applyFill="1" applyAlignment="1">
      <alignment vertical="top"/>
      <protection/>
    </xf>
    <xf numFmtId="0" fontId="29" fillId="0" borderId="0" xfId="64" applyFont="1" applyFill="1" applyAlignment="1">
      <alignment horizontal="center" vertical="top" wrapText="1"/>
      <protection/>
    </xf>
    <xf numFmtId="0" fontId="30" fillId="0" borderId="0" xfId="64" applyFont="1" applyFill="1" applyAlignment="1">
      <alignment horizontal="center" vertical="top" wrapText="1"/>
      <protection/>
    </xf>
    <xf numFmtId="0" fontId="13" fillId="0" borderId="0" xfId="64" applyFont="1" applyAlignment="1">
      <alignment horizontal="center" vertical="center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17" fillId="0" borderId="0" xfId="64" applyFont="1" applyAlignment="1">
      <alignment horizontal="center" vertical="center"/>
      <protection/>
    </xf>
    <xf numFmtId="181" fontId="17" fillId="0" borderId="0" xfId="64" applyNumberFormat="1" applyFont="1" applyAlignment="1">
      <alignment horizontal="center" vertical="center"/>
      <protection/>
    </xf>
    <xf numFmtId="180" fontId="2" fillId="0" borderId="0" xfId="64" applyNumberFormat="1" applyFont="1" applyAlignment="1">
      <alignment vertical="center"/>
      <protection/>
    </xf>
    <xf numFmtId="181" fontId="17" fillId="33" borderId="0" xfId="64" applyNumberFormat="1" applyFont="1" applyFill="1" applyAlignment="1">
      <alignment horizontal="center" vertical="center"/>
      <protection/>
    </xf>
    <xf numFmtId="3" fontId="17" fillId="0" borderId="11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19" fillId="0" borderId="0" xfId="66" applyFont="1" applyFill="1" applyAlignment="1">
      <alignment vertical="center" wrapText="1"/>
      <protection/>
    </xf>
    <xf numFmtId="0" fontId="22" fillId="0" borderId="0" xfId="66" applyFont="1" applyFill="1" applyAlignment="1">
      <alignment horizontal="center" vertical="top" wrapText="1"/>
      <protection/>
    </xf>
    <xf numFmtId="1" fontId="14" fillId="0" borderId="0" xfId="61" applyNumberFormat="1" applyFont="1" applyFill="1" applyAlignment="1" applyProtection="1">
      <alignment vertical="center"/>
      <protection locked="0"/>
    </xf>
    <xf numFmtId="0" fontId="8" fillId="0" borderId="11" xfId="72" applyFont="1" applyFill="1" applyBorder="1" applyAlignment="1">
      <alignment horizontal="left"/>
      <protection/>
    </xf>
    <xf numFmtId="0" fontId="30" fillId="34" borderId="11" xfId="64" applyFont="1" applyFill="1" applyBorder="1" applyAlignment="1">
      <alignment horizontal="center" vertical="center"/>
      <protection/>
    </xf>
    <xf numFmtId="3" fontId="30" fillId="34" borderId="11" xfId="57" applyNumberFormat="1" applyFont="1" applyFill="1" applyBorder="1" applyAlignment="1">
      <alignment horizontal="center" vertical="center"/>
      <protection/>
    </xf>
    <xf numFmtId="3" fontId="41" fillId="34" borderId="11" xfId="66" applyNumberFormat="1" applyFont="1" applyFill="1" applyBorder="1" applyAlignment="1">
      <alignment horizontal="center" vertical="center"/>
      <protection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1" xfId="64" applyNumberFormat="1" applyFont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/>
    </xf>
    <xf numFmtId="0" fontId="34" fillId="0" borderId="11" xfId="57" applyFont="1" applyBorder="1" applyAlignment="1">
      <alignment horizontal="center" vertical="center" wrapText="1"/>
      <protection/>
    </xf>
    <xf numFmtId="0" fontId="24" fillId="0" borderId="11" xfId="57" applyFont="1" applyBorder="1" applyAlignment="1">
      <alignment horizontal="center" vertical="center" wrapText="1"/>
      <protection/>
    </xf>
    <xf numFmtId="49" fontId="40" fillId="0" borderId="11" xfId="57" applyNumberFormat="1" applyFont="1" applyFill="1" applyBorder="1" applyAlignment="1">
      <alignment horizontal="center" vertical="center" wrapText="1"/>
      <protection/>
    </xf>
    <xf numFmtId="0" fontId="84" fillId="35" borderId="11" xfId="0" applyFont="1" applyFill="1" applyBorder="1" applyAlignment="1">
      <alignment vertical="center" wrapText="1"/>
    </xf>
    <xf numFmtId="0" fontId="84" fillId="0" borderId="11" xfId="0" applyFont="1" applyBorder="1" applyAlignment="1">
      <alignment horizontal="left" vertical="center" indent="1"/>
    </xf>
    <xf numFmtId="0" fontId="17" fillId="0" borderId="0" xfId="57" applyFont="1">
      <alignment/>
      <protection/>
    </xf>
    <xf numFmtId="0" fontId="84" fillId="0" borderId="11" xfId="0" applyFont="1" applyBorder="1" applyAlignment="1">
      <alignment horizontal="left" vertical="center" wrapText="1" indent="1"/>
    </xf>
    <xf numFmtId="0" fontId="17" fillId="0" borderId="13" xfId="57" applyFont="1" applyBorder="1">
      <alignment/>
      <protection/>
    </xf>
    <xf numFmtId="0" fontId="13" fillId="0" borderId="0" xfId="60" applyFont="1">
      <alignment/>
      <protection/>
    </xf>
    <xf numFmtId="181" fontId="84" fillId="0" borderId="11" xfId="0" applyNumberFormat="1" applyFont="1" applyBorder="1" applyAlignment="1">
      <alignment horizontal="right" vertical="center"/>
    </xf>
    <xf numFmtId="181" fontId="17" fillId="0" borderId="11" xfId="57" applyNumberFormat="1" applyFont="1" applyFill="1" applyBorder="1">
      <alignment/>
      <protection/>
    </xf>
    <xf numFmtId="181" fontId="17" fillId="0" borderId="11" xfId="57" applyNumberFormat="1" applyFont="1" applyBorder="1">
      <alignment/>
      <protection/>
    </xf>
    <xf numFmtId="180" fontId="37" fillId="0" borderId="11" xfId="57" applyNumberFormat="1" applyFont="1" applyBorder="1" applyAlignment="1">
      <alignment horizontal="center" vertical="center" wrapText="1"/>
      <protection/>
    </xf>
    <xf numFmtId="181" fontId="37" fillId="0" borderId="14" xfId="57" applyNumberFormat="1" applyFont="1" applyBorder="1" applyAlignment="1">
      <alignment horizontal="center" vertical="center"/>
      <protection/>
    </xf>
    <xf numFmtId="181" fontId="14" fillId="0" borderId="11" xfId="57" applyNumberFormat="1" applyFont="1" applyBorder="1" applyAlignment="1">
      <alignment horizontal="center" wrapText="1"/>
      <protection/>
    </xf>
    <xf numFmtId="181" fontId="14" fillId="0" borderId="15" xfId="57" applyNumberFormat="1" applyFont="1" applyBorder="1" applyAlignment="1">
      <alignment horizontal="center" wrapText="1"/>
      <protection/>
    </xf>
    <xf numFmtId="180" fontId="32" fillId="36" borderId="11" xfId="57" applyNumberFormat="1" applyFont="1" applyFill="1" applyBorder="1" applyAlignment="1">
      <alignment horizontal="center"/>
      <protection/>
    </xf>
    <xf numFmtId="181" fontId="14" fillId="36" borderId="11" xfId="57" applyNumberFormat="1" applyFont="1" applyFill="1" applyBorder="1" applyAlignment="1">
      <alignment horizontal="center" wrapText="1"/>
      <protection/>
    </xf>
    <xf numFmtId="0" fontId="26" fillId="36" borderId="0" xfId="57" applyFont="1" applyFill="1">
      <alignment/>
      <protection/>
    </xf>
    <xf numFmtId="0" fontId="33" fillId="36" borderId="0" xfId="65" applyFont="1" applyFill="1" applyAlignment="1">
      <alignment horizontal="left"/>
      <protection/>
    </xf>
    <xf numFmtId="0" fontId="24" fillId="36" borderId="0" xfId="57" applyFont="1" applyFill="1">
      <alignment/>
      <protection/>
    </xf>
    <xf numFmtId="0" fontId="11" fillId="36" borderId="0" xfId="57" applyFill="1">
      <alignment/>
      <protection/>
    </xf>
    <xf numFmtId="0" fontId="24" fillId="36" borderId="0" xfId="57" applyFont="1" applyFill="1" applyAlignment="1">
      <alignment horizontal="center" vertical="center" wrapText="1"/>
      <protection/>
    </xf>
    <xf numFmtId="49" fontId="35" fillId="36" borderId="11" xfId="57" applyNumberFormat="1" applyFont="1" applyFill="1" applyBorder="1" applyAlignment="1">
      <alignment horizontal="center" vertical="center" wrapText="1"/>
      <protection/>
    </xf>
    <xf numFmtId="49" fontId="35" fillId="36" borderId="14" xfId="57" applyNumberFormat="1" applyFont="1" applyFill="1" applyBorder="1" applyAlignment="1">
      <alignment horizontal="center" vertical="center" wrapText="1"/>
      <protection/>
    </xf>
    <xf numFmtId="0" fontId="35" fillId="36" borderId="0" xfId="57" applyFont="1" applyFill="1" applyAlignment="1">
      <alignment horizontal="center" vertical="center" wrapText="1"/>
      <protection/>
    </xf>
    <xf numFmtId="0" fontId="22" fillId="36" borderId="11" xfId="57" applyFont="1" applyFill="1" applyBorder="1" applyAlignment="1">
      <alignment horizontal="center" vertical="center" wrapText="1"/>
      <protection/>
    </xf>
    <xf numFmtId="0" fontId="24" fillId="36" borderId="16" xfId="57" applyFont="1" applyFill="1" applyBorder="1" applyAlignment="1">
      <alignment horizontal="center" vertical="center" wrapText="1"/>
      <protection/>
    </xf>
    <xf numFmtId="0" fontId="35" fillId="36" borderId="0" xfId="57" applyFont="1" applyFill="1" applyAlignment="1">
      <alignment vertical="center"/>
      <protection/>
    </xf>
    <xf numFmtId="0" fontId="32" fillId="36" borderId="11" xfId="57" applyFont="1" applyFill="1" applyBorder="1" applyAlignment="1">
      <alignment horizontal="left" wrapText="1"/>
      <protection/>
    </xf>
    <xf numFmtId="0" fontId="14" fillId="36" borderId="0" xfId="57" applyFont="1" applyFill="1" applyAlignment="1">
      <alignment vertical="center" wrapText="1"/>
      <protection/>
    </xf>
    <xf numFmtId="0" fontId="24" fillId="36" borderId="0" xfId="57" applyFont="1" applyFill="1" applyAlignment="1">
      <alignment horizontal="center"/>
      <protection/>
    </xf>
    <xf numFmtId="0" fontId="13" fillId="36" borderId="0" xfId="57" applyFont="1" applyFill="1" applyAlignment="1">
      <alignment horizontal="left" vertical="center" wrapText="1"/>
      <protection/>
    </xf>
    <xf numFmtId="0" fontId="37" fillId="37" borderId="11" xfId="57" applyFont="1" applyFill="1" applyBorder="1" applyAlignment="1">
      <alignment horizontal="left" vertical="center" wrapText="1"/>
      <protection/>
    </xf>
    <xf numFmtId="180" fontId="37" fillId="37" borderId="11" xfId="56" applyNumberFormat="1" applyFont="1" applyFill="1" applyBorder="1" applyAlignment="1">
      <alignment horizontal="center" vertical="center" wrapText="1"/>
      <protection/>
    </xf>
    <xf numFmtId="180" fontId="37" fillId="37" borderId="11" xfId="57" applyNumberFormat="1" applyFont="1" applyFill="1" applyBorder="1" applyAlignment="1">
      <alignment horizontal="center" vertical="center" wrapText="1"/>
      <protection/>
    </xf>
    <xf numFmtId="181" fontId="37" fillId="37" borderId="15" xfId="57" applyNumberFormat="1" applyFont="1" applyFill="1" applyBorder="1" applyAlignment="1">
      <alignment horizontal="center" vertical="center"/>
      <protection/>
    </xf>
    <xf numFmtId="181" fontId="37" fillId="37" borderId="14" xfId="57" applyNumberFormat="1" applyFont="1" applyFill="1" applyBorder="1" applyAlignment="1">
      <alignment horizontal="center" vertical="center"/>
      <protection/>
    </xf>
    <xf numFmtId="181" fontId="37" fillId="37" borderId="11" xfId="57" applyNumberFormat="1" applyFont="1" applyFill="1" applyBorder="1" applyAlignment="1">
      <alignment horizontal="center" vertical="center"/>
      <protection/>
    </xf>
    <xf numFmtId="0" fontId="32" fillId="38" borderId="11" xfId="57" applyFont="1" applyFill="1" applyBorder="1" applyAlignment="1">
      <alignment horizontal="left" wrapText="1"/>
      <protection/>
    </xf>
    <xf numFmtId="181" fontId="14" fillId="38" borderId="11" xfId="57" applyNumberFormat="1" applyFont="1" applyFill="1" applyBorder="1" applyAlignment="1">
      <alignment horizontal="center" wrapText="1"/>
      <protection/>
    </xf>
    <xf numFmtId="180" fontId="37" fillId="38" borderId="11" xfId="57" applyNumberFormat="1" applyFont="1" applyFill="1" applyBorder="1" applyAlignment="1">
      <alignment horizontal="center" vertical="center" wrapText="1"/>
      <protection/>
    </xf>
    <xf numFmtId="181" fontId="14" fillId="38" borderId="15" xfId="57" applyNumberFormat="1" applyFont="1" applyFill="1" applyBorder="1" applyAlignment="1">
      <alignment horizontal="center" wrapText="1"/>
      <protection/>
    </xf>
    <xf numFmtId="181" fontId="37" fillId="38" borderId="14" xfId="57" applyNumberFormat="1" applyFont="1" applyFill="1" applyBorder="1" applyAlignment="1">
      <alignment horizontal="center" vertical="center"/>
      <protection/>
    </xf>
    <xf numFmtId="180" fontId="32" fillId="38" borderId="11" xfId="57" applyNumberFormat="1" applyFont="1" applyFill="1" applyBorder="1" applyAlignment="1">
      <alignment horizontal="center"/>
      <protection/>
    </xf>
    <xf numFmtId="0" fontId="2" fillId="0" borderId="0" xfId="58" applyAlignment="1">
      <alignment horizontal="left"/>
      <protection/>
    </xf>
    <xf numFmtId="0" fontId="5" fillId="0" borderId="11" xfId="60" applyFont="1" applyBorder="1" applyAlignment="1">
      <alignment horizontal="left" vertical="center" wrapText="1"/>
      <protection/>
    </xf>
    <xf numFmtId="0" fontId="38" fillId="0" borderId="11" xfId="60" applyFont="1" applyBorder="1" applyAlignment="1">
      <alignment horizontal="left" vertical="center" wrapText="1"/>
      <protection/>
    </xf>
    <xf numFmtId="0" fontId="43" fillId="0" borderId="11" xfId="60" applyFont="1" applyBorder="1" applyAlignment="1">
      <alignment horizontal="left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3" fontId="5" fillId="0" borderId="11" xfId="59" applyNumberFormat="1" applyFont="1" applyFill="1" applyBorder="1" applyAlignment="1">
      <alignment horizontal="center" vertical="center" wrapText="1"/>
      <protection/>
    </xf>
    <xf numFmtId="3" fontId="5" fillId="0" borderId="11" xfId="60" applyNumberFormat="1" applyFont="1" applyFill="1" applyBorder="1" applyAlignment="1">
      <alignment horizontal="center" vertical="center" wrapText="1"/>
      <protection/>
    </xf>
    <xf numFmtId="180" fontId="43" fillId="0" borderId="11" xfId="59" applyNumberFormat="1" applyFont="1" applyFill="1" applyBorder="1" applyAlignment="1">
      <alignment horizontal="center" vertical="center" wrapText="1"/>
      <protection/>
    </xf>
    <xf numFmtId="1" fontId="5" fillId="0" borderId="11" xfId="59" applyNumberFormat="1" applyFont="1" applyFill="1" applyBorder="1" applyAlignment="1">
      <alignment horizontal="center" vertical="center" wrapText="1"/>
      <protection/>
    </xf>
    <xf numFmtId="1" fontId="5" fillId="0" borderId="11" xfId="60" applyNumberFormat="1" applyFont="1" applyFill="1" applyBorder="1" applyAlignment="1">
      <alignment horizontal="center" vertical="center" wrapText="1"/>
      <protection/>
    </xf>
    <xf numFmtId="1" fontId="44" fillId="0" borderId="11" xfId="59" applyNumberFormat="1" applyFont="1" applyFill="1" applyBorder="1" applyAlignment="1">
      <alignment horizontal="center" vertical="center" wrapText="1"/>
      <protection/>
    </xf>
    <xf numFmtId="49" fontId="5" fillId="0" borderId="11" xfId="59" applyNumberFormat="1" applyFont="1" applyFill="1" applyBorder="1" applyAlignment="1">
      <alignment horizontal="center" vertical="center" wrapText="1"/>
      <protection/>
    </xf>
    <xf numFmtId="1" fontId="38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horizontal="left" vertical="center" wrapText="1"/>
      <protection/>
    </xf>
    <xf numFmtId="1" fontId="2" fillId="0" borderId="11" xfId="61" applyNumberFormat="1" applyFont="1" applyBorder="1" applyAlignment="1">
      <alignment horizontal="center"/>
      <protection/>
    </xf>
    <xf numFmtId="1" fontId="13" fillId="0" borderId="17" xfId="61" applyNumberFormat="1" applyFont="1" applyBorder="1" applyAlignment="1">
      <alignment horizontal="center" vertical="center" wrapText="1"/>
      <protection/>
    </xf>
    <xf numFmtId="1" fontId="13" fillId="0" borderId="11" xfId="61" applyNumberFormat="1" applyFont="1" applyBorder="1" applyAlignment="1">
      <alignment horizontal="center" vertical="center" wrapText="1"/>
      <protection/>
    </xf>
    <xf numFmtId="1" fontId="6" fillId="0" borderId="15" xfId="61" applyNumberFormat="1" applyFont="1" applyBorder="1" applyAlignment="1" applyProtection="1">
      <alignment horizontal="center" vertical="center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85" fillId="0" borderId="0" xfId="66" applyNumberFormat="1" applyFont="1" applyFill="1">
      <alignment/>
      <protection/>
    </xf>
    <xf numFmtId="0" fontId="19" fillId="0" borderId="0" xfId="66" applyFont="1">
      <alignment/>
      <protection/>
    </xf>
    <xf numFmtId="0" fontId="45" fillId="0" borderId="0" xfId="66" applyFont="1" applyAlignment="1">
      <alignment horizontal="center"/>
      <protection/>
    </xf>
    <xf numFmtId="0" fontId="21" fillId="0" borderId="0" xfId="66" applyFont="1">
      <alignment/>
      <protection/>
    </xf>
    <xf numFmtId="0" fontId="21" fillId="0" borderId="0" xfId="66" applyFont="1" applyAlignment="1">
      <alignment vertical="center"/>
      <protection/>
    </xf>
    <xf numFmtId="3" fontId="40" fillId="0" borderId="0" xfId="66" applyNumberFormat="1" applyFont="1" applyAlignment="1">
      <alignment horizontal="center" vertical="center"/>
      <protection/>
    </xf>
    <xf numFmtId="0" fontId="17" fillId="0" borderId="18" xfId="62" applyFont="1" applyBorder="1" applyAlignment="1">
      <alignment vertical="center" wrapText="1"/>
      <protection/>
    </xf>
    <xf numFmtId="0" fontId="24" fillId="0" borderId="0" xfId="66" applyFont="1">
      <alignment/>
      <protection/>
    </xf>
    <xf numFmtId="3" fontId="24" fillId="0" borderId="0" xfId="66" applyNumberFormat="1" applyFont="1">
      <alignment/>
      <protection/>
    </xf>
    <xf numFmtId="0" fontId="24" fillId="0" borderId="0" xfId="66" applyFont="1" applyAlignment="1">
      <alignment vertical="center"/>
      <protection/>
    </xf>
    <xf numFmtId="181" fontId="24" fillId="0" borderId="0" xfId="66" applyNumberFormat="1" applyFont="1">
      <alignment/>
      <protection/>
    </xf>
    <xf numFmtId="0" fontId="17" fillId="0" borderId="19" xfId="62" applyFont="1" applyBorder="1" applyAlignment="1">
      <alignment vertical="center" wrapText="1"/>
      <protection/>
    </xf>
    <xf numFmtId="0" fontId="24" fillId="0" borderId="0" xfId="66" applyFont="1" applyAlignment="1">
      <alignment wrapText="1"/>
      <protection/>
    </xf>
    <xf numFmtId="3" fontId="5" fillId="39" borderId="11" xfId="61" applyNumberFormat="1" applyFont="1" applyFill="1" applyBorder="1" applyAlignment="1" applyProtection="1">
      <alignment horizontal="center" vertical="center"/>
      <protection locked="0"/>
    </xf>
    <xf numFmtId="180" fontId="5" fillId="39" borderId="11" xfId="61" applyNumberFormat="1" applyFont="1" applyFill="1" applyBorder="1" applyAlignment="1" applyProtection="1">
      <alignment horizontal="center" vertical="center"/>
      <protection locked="0"/>
    </xf>
    <xf numFmtId="3" fontId="5" fillId="39" borderId="11" xfId="61" applyNumberFormat="1" applyFont="1" applyFill="1" applyBorder="1" applyAlignment="1" applyProtection="1">
      <alignment horizontal="center" vertical="center" wrapText="1"/>
      <protection locked="0"/>
    </xf>
    <xf numFmtId="3" fontId="5" fillId="40" borderId="11" xfId="61" applyNumberFormat="1" applyFont="1" applyFill="1" applyBorder="1" applyAlignment="1" applyProtection="1">
      <alignment horizontal="center" vertical="center"/>
      <protection locked="0"/>
    </xf>
    <xf numFmtId="180" fontId="5" fillId="38" borderId="11" xfId="61" applyNumberFormat="1" applyFont="1" applyFill="1" applyBorder="1" applyAlignment="1" applyProtection="1">
      <alignment horizontal="center" vertical="center"/>
      <protection locked="0"/>
    </xf>
    <xf numFmtId="3" fontId="5" fillId="40" borderId="11" xfId="61" applyNumberFormat="1" applyFont="1" applyFill="1" applyBorder="1" applyAlignment="1" applyProtection="1">
      <alignment horizontal="center" vertical="center" wrapText="1"/>
      <protection locked="0"/>
    </xf>
    <xf numFmtId="3" fontId="5" fillId="40" borderId="11" xfId="63" applyNumberFormat="1" applyFont="1" applyFill="1" applyBorder="1" applyAlignment="1">
      <alignment horizontal="center" vertical="center" wrapText="1"/>
      <protection/>
    </xf>
    <xf numFmtId="1" fontId="5" fillId="39" borderId="11" xfId="61" applyNumberFormat="1" applyFont="1" applyFill="1" applyBorder="1" applyAlignment="1" applyProtection="1">
      <alignment horizontal="center" vertical="center"/>
      <protection locked="0"/>
    </xf>
    <xf numFmtId="1" fontId="5" fillId="40" borderId="11" xfId="61" applyNumberFormat="1" applyFont="1" applyFill="1" applyBorder="1" applyAlignment="1" applyProtection="1">
      <alignment vertical="center"/>
      <protection locked="0"/>
    </xf>
    <xf numFmtId="3" fontId="13" fillId="0" borderId="11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center" vertical="center"/>
      <protection locked="0"/>
    </xf>
    <xf numFmtId="180" fontId="4" fillId="0" borderId="11" xfId="61" applyNumberFormat="1" applyFont="1" applyFill="1" applyBorder="1" applyAlignment="1" applyProtection="1">
      <alignment horizontal="center" vertical="center"/>
      <protection locked="0"/>
    </xf>
    <xf numFmtId="3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3" fillId="0" borderId="11" xfId="63" applyNumberFormat="1" applyFont="1" applyFill="1" applyBorder="1" applyAlignment="1">
      <alignment horizontal="center" vertical="center" wrapText="1"/>
      <protection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1" xfId="64" applyFont="1" applyBorder="1" applyAlignment="1">
      <alignment horizontal="center" vertical="center"/>
      <protection/>
    </xf>
    <xf numFmtId="0" fontId="30" fillId="0" borderId="11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181" fontId="30" fillId="34" borderId="11" xfId="57" applyNumberFormat="1" applyFont="1" applyFill="1" applyBorder="1" applyAlignment="1">
      <alignment horizontal="center" vertical="center"/>
      <protection/>
    </xf>
    <xf numFmtId="181" fontId="17" fillId="0" borderId="11" xfId="57" applyNumberFormat="1" applyFont="1" applyFill="1" applyBorder="1" applyAlignment="1">
      <alignment horizontal="center" vertical="center"/>
      <protection/>
    </xf>
    <xf numFmtId="0" fontId="40" fillId="0" borderId="11" xfId="57" applyFont="1" applyFill="1" applyBorder="1" applyAlignment="1">
      <alignment horizontal="center" vertical="center" wrapText="1"/>
      <protection/>
    </xf>
    <xf numFmtId="0" fontId="18" fillId="0" borderId="0" xfId="57" applyFont="1" applyAlignment="1">
      <alignment horizontal="center" vertical="center" wrapText="1"/>
      <protection/>
    </xf>
    <xf numFmtId="0" fontId="33" fillId="0" borderId="0" xfId="65" applyFont="1" applyFill="1" applyBorder="1" applyAlignment="1">
      <alignment horizontal="left" vertical="center" wrapText="1"/>
      <protection/>
    </xf>
    <xf numFmtId="0" fontId="36" fillId="0" borderId="15" xfId="57" applyFont="1" applyBorder="1" applyAlignment="1">
      <alignment horizontal="center" vertical="center" wrapText="1"/>
      <protection/>
    </xf>
    <xf numFmtId="0" fontId="36" fillId="0" borderId="20" xfId="57" applyFont="1" applyBorder="1" applyAlignment="1">
      <alignment horizontal="center" vertical="center" wrapText="1"/>
      <protection/>
    </xf>
    <xf numFmtId="0" fontId="36" fillId="0" borderId="12" xfId="57" applyFont="1" applyBorder="1" applyAlignment="1">
      <alignment horizontal="center" vertical="center" wrapText="1"/>
      <protection/>
    </xf>
    <xf numFmtId="0" fontId="36" fillId="0" borderId="21" xfId="57" applyFont="1" applyBorder="1" applyAlignment="1">
      <alignment horizontal="center" vertical="center" wrapText="1"/>
      <protection/>
    </xf>
    <xf numFmtId="0" fontId="36" fillId="36" borderId="22" xfId="57" applyFont="1" applyFill="1" applyBorder="1" applyAlignment="1">
      <alignment horizontal="center" vertical="center" wrapText="1"/>
      <protection/>
    </xf>
    <xf numFmtId="0" fontId="36" fillId="36" borderId="20" xfId="57" applyFont="1" applyFill="1" applyBorder="1" applyAlignment="1">
      <alignment horizontal="center" vertical="center" wrapText="1"/>
      <protection/>
    </xf>
    <xf numFmtId="0" fontId="36" fillId="36" borderId="12" xfId="57" applyFont="1" applyFill="1" applyBorder="1" applyAlignment="1">
      <alignment horizontal="center" vertical="center" wrapText="1"/>
      <protection/>
    </xf>
    <xf numFmtId="0" fontId="36" fillId="36" borderId="11" xfId="57" applyFont="1" applyFill="1" applyBorder="1" applyAlignment="1">
      <alignment horizontal="center" vertical="center" wrapText="1"/>
      <protection/>
    </xf>
    <xf numFmtId="0" fontId="27" fillId="36" borderId="0" xfId="57" applyFont="1" applyFill="1" applyAlignment="1">
      <alignment horizontal="center" vertical="center" wrapText="1"/>
      <protection/>
    </xf>
    <xf numFmtId="0" fontId="28" fillId="36" borderId="0" xfId="57" applyFont="1" applyFill="1" applyAlignment="1">
      <alignment horizontal="center" vertical="center" wrapText="1"/>
      <protection/>
    </xf>
    <xf numFmtId="0" fontId="34" fillId="36" borderId="0" xfId="57" applyFont="1" applyFill="1" applyAlignment="1">
      <alignment horizontal="right"/>
      <protection/>
    </xf>
    <xf numFmtId="0" fontId="22" fillId="36" borderId="23" xfId="57" applyFont="1" applyFill="1" applyBorder="1" applyAlignment="1">
      <alignment horizontal="center" vertical="center" wrapText="1"/>
      <protection/>
    </xf>
    <xf numFmtId="0" fontId="22" fillId="36" borderId="24" xfId="57" applyFont="1" applyFill="1" applyBorder="1" applyAlignment="1">
      <alignment horizontal="center" vertical="center" wrapText="1"/>
      <protection/>
    </xf>
    <xf numFmtId="0" fontId="23" fillId="36" borderId="15" xfId="57" applyFont="1" applyFill="1" applyBorder="1" applyAlignment="1">
      <alignment horizontal="center" vertical="center" wrapText="1"/>
      <protection/>
    </xf>
    <xf numFmtId="0" fontId="23" fillId="36" borderId="20" xfId="57" applyFont="1" applyFill="1" applyBorder="1" applyAlignment="1">
      <alignment horizontal="center" vertical="center" wrapText="1"/>
      <protection/>
    </xf>
    <xf numFmtId="0" fontId="23" fillId="36" borderId="12" xfId="57" applyFont="1" applyFill="1" applyBorder="1" applyAlignment="1">
      <alignment horizontal="center" vertical="center" wrapText="1"/>
      <protection/>
    </xf>
    <xf numFmtId="0" fontId="23" fillId="36" borderId="21" xfId="57" applyFont="1" applyFill="1" applyBorder="1" applyAlignment="1">
      <alignment horizontal="center" vertical="center" wrapText="1"/>
      <protection/>
    </xf>
    <xf numFmtId="0" fontId="23" fillId="36" borderId="22" xfId="57" applyFont="1" applyFill="1" applyBorder="1" applyAlignment="1">
      <alignment horizontal="center" vertical="center" wrapText="1"/>
      <protection/>
    </xf>
    <xf numFmtId="0" fontId="23" fillId="36" borderId="11" xfId="57" applyFont="1" applyFill="1" applyBorder="1" applyAlignment="1">
      <alignment horizontal="center" vertical="center" wrapText="1"/>
      <protection/>
    </xf>
    <xf numFmtId="0" fontId="29" fillId="0" borderId="0" xfId="64" applyFont="1" applyFill="1" applyAlignment="1">
      <alignment horizontal="center" vertical="top" wrapText="1"/>
      <protection/>
    </xf>
    <xf numFmtId="0" fontId="29" fillId="0" borderId="11" xfId="64" applyFont="1" applyFill="1" applyBorder="1" applyAlignment="1">
      <alignment horizontal="center" vertical="top" wrapText="1"/>
      <protection/>
    </xf>
    <xf numFmtId="49" fontId="30" fillId="0" borderId="11" xfId="64" applyNumberFormat="1" applyFont="1" applyBorder="1" applyAlignment="1">
      <alignment horizontal="center" vertical="center" wrapText="1"/>
      <protection/>
    </xf>
    <xf numFmtId="0" fontId="30" fillId="0" borderId="11" xfId="64" applyFont="1" applyBorder="1" applyAlignment="1">
      <alignment horizontal="center" vertical="center" wrapText="1"/>
      <protection/>
    </xf>
    <xf numFmtId="0" fontId="25" fillId="0" borderId="0" xfId="66" applyFont="1" applyFill="1" applyAlignment="1">
      <alignment horizontal="center" wrapText="1"/>
      <protection/>
    </xf>
    <xf numFmtId="0" fontId="20" fillId="0" borderId="0" xfId="66" applyFont="1" applyFill="1" applyAlignment="1">
      <alignment horizontal="center"/>
      <protection/>
    </xf>
    <xf numFmtId="0" fontId="25" fillId="0" borderId="0" xfId="66" applyFont="1" applyAlignment="1">
      <alignment horizontal="center" vertical="center" wrapText="1"/>
      <protection/>
    </xf>
    <xf numFmtId="0" fontId="20" fillId="0" borderId="0" xfId="66" applyFont="1" applyAlignment="1">
      <alignment horizontal="center" wrapText="1"/>
      <protection/>
    </xf>
    <xf numFmtId="0" fontId="21" fillId="0" borderId="25" xfId="66" applyFont="1" applyBorder="1" applyAlignment="1">
      <alignment horizontal="center"/>
      <protection/>
    </xf>
    <xf numFmtId="0" fontId="21" fillId="0" borderId="18" xfId="66" applyFont="1" applyBorder="1" applyAlignment="1">
      <alignment horizontal="center"/>
      <protection/>
    </xf>
    <xf numFmtId="49" fontId="30" fillId="0" borderId="26" xfId="64" applyNumberFormat="1" applyFont="1" applyBorder="1" applyAlignment="1">
      <alignment horizontal="center" vertical="center" wrapText="1"/>
      <protection/>
    </xf>
    <xf numFmtId="49" fontId="12" fillId="0" borderId="11" xfId="59" applyNumberFormat="1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center" vertical="center" wrapText="1"/>
      <protection/>
    </xf>
    <xf numFmtId="0" fontId="46" fillId="0" borderId="10" xfId="59" applyFont="1" applyFill="1" applyBorder="1" applyAlignment="1">
      <alignment horizontal="center" vertical="center" wrapText="1"/>
      <protection/>
    </xf>
    <xf numFmtId="0" fontId="5" fillId="5" borderId="11" xfId="59" applyFont="1" applyFill="1" applyBorder="1" applyAlignment="1">
      <alignment horizontal="center" vertical="center" wrapText="1"/>
      <protection/>
    </xf>
    <xf numFmtId="1" fontId="3" fillId="0" borderId="0" xfId="61" applyNumberFormat="1" applyFont="1" applyFill="1" applyAlignment="1" applyProtection="1">
      <alignment horizontal="center" vertical="center"/>
      <protection locked="0"/>
    </xf>
    <xf numFmtId="1" fontId="3" fillId="0" borderId="10" xfId="61" applyNumberFormat="1" applyFont="1" applyFill="1" applyBorder="1" applyAlignment="1" applyProtection="1">
      <alignment horizontal="center" vertical="center"/>
      <protection locked="0"/>
    </xf>
    <xf numFmtId="1" fontId="13" fillId="0" borderId="17" xfId="61" applyNumberFormat="1" applyFont="1" applyBorder="1" applyAlignment="1">
      <alignment horizontal="center" vertical="center" wrapText="1"/>
      <protection/>
    </xf>
    <xf numFmtId="1" fontId="13" fillId="0" borderId="27" xfId="61" applyNumberFormat="1" applyFont="1" applyBorder="1" applyAlignment="1">
      <alignment horizontal="center" vertical="center" wrapText="1"/>
      <protection/>
    </xf>
    <xf numFmtId="1" fontId="13" fillId="0" borderId="11" xfId="61" applyNumberFormat="1" applyFont="1" applyBorder="1" applyAlignment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27" xfId="61" applyNumberFormat="1" applyFont="1" applyFill="1" applyBorder="1" applyAlignment="1" applyProtection="1">
      <alignment horizontal="center" vertical="center" wrapText="1"/>
      <protection/>
    </xf>
    <xf numFmtId="1" fontId="13" fillId="0" borderId="28" xfId="61" applyNumberFormat="1" applyFont="1" applyFill="1" applyBorder="1" applyAlignment="1" applyProtection="1">
      <alignment horizontal="center" vertical="center" wrapText="1"/>
      <protection/>
    </xf>
    <xf numFmtId="1" fontId="13" fillId="0" borderId="15" xfId="61" applyNumberFormat="1" applyFont="1" applyFill="1" applyBorder="1" applyAlignment="1" applyProtection="1">
      <alignment horizontal="center" vertical="center" wrapText="1"/>
      <protection/>
    </xf>
    <xf numFmtId="1" fontId="13" fillId="0" borderId="20" xfId="61" applyNumberFormat="1" applyFont="1" applyFill="1" applyBorder="1" applyAlignment="1" applyProtection="1">
      <alignment horizontal="center" vertical="center" wrapText="1"/>
      <protection/>
    </xf>
    <xf numFmtId="1" fontId="2" fillId="0" borderId="23" xfId="61" applyNumberFormat="1" applyFont="1" applyFill="1" applyBorder="1" applyAlignment="1" applyProtection="1">
      <alignment horizontal="center"/>
      <protection/>
    </xf>
    <xf numFmtId="1" fontId="2" fillId="0" borderId="29" xfId="61" applyNumberFormat="1" applyFont="1" applyFill="1" applyBorder="1" applyAlignment="1" applyProtection="1">
      <alignment horizontal="center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4" fillId="0" borderId="0" xfId="66" applyFont="1" applyFill="1" applyBorder="1">
      <alignment/>
      <protection/>
    </xf>
    <xf numFmtId="181" fontId="17" fillId="0" borderId="0" xfId="57" applyNumberFormat="1" applyFont="1" applyFill="1" applyBorder="1" applyAlignment="1">
      <alignment horizontal="center" vertical="center"/>
      <protection/>
    </xf>
    <xf numFmtId="3" fontId="17" fillId="0" borderId="0" xfId="57" applyNumberFormat="1" applyFont="1" applyFill="1" applyBorder="1" applyAlignment="1">
      <alignment horizontal="center" vertical="center"/>
      <protection/>
    </xf>
    <xf numFmtId="0" fontId="21" fillId="0" borderId="25" xfId="66" applyFont="1" applyFill="1" applyBorder="1" applyAlignment="1">
      <alignment horizontal="center"/>
      <protection/>
    </xf>
    <xf numFmtId="0" fontId="30" fillId="0" borderId="26" xfId="64" applyFont="1" applyBorder="1" applyAlignment="1">
      <alignment horizontal="center" vertical="center" wrapText="1"/>
      <protection/>
    </xf>
    <xf numFmtId="0" fontId="30" fillId="0" borderId="30" xfId="64" applyFont="1" applyBorder="1" applyAlignment="1">
      <alignment horizontal="center" vertical="center" wrapText="1"/>
      <protection/>
    </xf>
    <xf numFmtId="0" fontId="21" fillId="0" borderId="18" xfId="66" applyFont="1" applyFill="1" applyBorder="1" applyAlignment="1">
      <alignment horizontal="center"/>
      <protection/>
    </xf>
    <xf numFmtId="0" fontId="5" fillId="0" borderId="31" xfId="64" applyFont="1" applyBorder="1" applyAlignment="1">
      <alignment horizontal="center" vertical="center" wrapText="1"/>
      <protection/>
    </xf>
    <xf numFmtId="0" fontId="18" fillId="34" borderId="18" xfId="66" applyFont="1" applyFill="1" applyBorder="1" applyAlignment="1">
      <alignment horizontal="center" vertical="center" wrapText="1"/>
      <protection/>
    </xf>
    <xf numFmtId="3" fontId="30" fillId="34" borderId="31" xfId="57" applyNumberFormat="1" applyFont="1" applyFill="1" applyBorder="1" applyAlignment="1">
      <alignment horizontal="center" vertical="center"/>
      <protection/>
    </xf>
    <xf numFmtId="0" fontId="26" fillId="0" borderId="18" xfId="66" applyFont="1" applyFill="1" applyBorder="1" applyAlignment="1">
      <alignment horizontal="left" vertical="center" wrapText="1"/>
      <protection/>
    </xf>
    <xf numFmtId="3" fontId="17" fillId="0" borderId="31" xfId="57" applyNumberFormat="1" applyFont="1" applyFill="1" applyBorder="1" applyAlignment="1">
      <alignment horizontal="center" vertical="center"/>
      <protection/>
    </xf>
    <xf numFmtId="0" fontId="26" fillId="0" borderId="19" xfId="66" applyFont="1" applyFill="1" applyBorder="1" applyAlignment="1">
      <alignment horizontal="left" vertical="center" wrapText="1"/>
      <protection/>
    </xf>
    <xf numFmtId="0" fontId="17" fillId="0" borderId="32" xfId="0" applyFont="1" applyFill="1" applyBorder="1" applyAlignment="1">
      <alignment horizontal="center" vertical="center"/>
    </xf>
    <xf numFmtId="181" fontId="29" fillId="34" borderId="11" xfId="57" applyNumberFormat="1" applyFont="1" applyFill="1" applyBorder="1" applyAlignment="1">
      <alignment horizontal="center" vertical="center"/>
      <protection/>
    </xf>
    <xf numFmtId="3" fontId="29" fillId="34" borderId="31" xfId="57" applyNumberFormat="1" applyFont="1" applyFill="1" applyBorder="1" applyAlignment="1">
      <alignment horizontal="center" vertical="center"/>
      <protection/>
    </xf>
    <xf numFmtId="1" fontId="29" fillId="34" borderId="11" xfId="57" applyNumberFormat="1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4" fillId="0" borderId="0" xfId="66" applyFont="1" applyBorder="1">
      <alignment/>
      <protection/>
    </xf>
    <xf numFmtId="181" fontId="29" fillId="34" borderId="18" xfId="57" applyNumberFormat="1" applyFont="1" applyFill="1" applyBorder="1" applyAlignment="1">
      <alignment horizontal="center" vertical="center"/>
      <protection/>
    </xf>
    <xf numFmtId="0" fontId="8" fillId="0" borderId="32" xfId="0" applyFont="1" applyFill="1" applyBorder="1" applyAlignment="1">
      <alignment horizontal="center" vertical="center"/>
    </xf>
    <xf numFmtId="0" fontId="31" fillId="0" borderId="27" xfId="60" applyFont="1" applyFill="1" applyBorder="1" applyAlignment="1">
      <alignment horizontal="center" vertical="center" wrapText="1"/>
      <protection/>
    </xf>
    <xf numFmtId="0" fontId="31" fillId="0" borderId="0" xfId="60" applyFont="1" applyFill="1" applyBorder="1" applyAlignment="1">
      <alignment horizontal="center" vertical="center" wrapText="1"/>
      <protection/>
    </xf>
    <xf numFmtId="0" fontId="5" fillId="0" borderId="11" xfId="60" applyFont="1" applyBorder="1" applyAlignment="1">
      <alignment vertical="center" wrapText="1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0" fontId="4" fillId="0" borderId="11" xfId="64" applyFont="1" applyBorder="1" applyAlignment="1">
      <alignment horizontal="center" vertical="center" wrapText="1"/>
      <protection/>
    </xf>
    <xf numFmtId="49" fontId="66" fillId="5" borderId="11" xfId="64" applyNumberFormat="1" applyFont="1" applyFill="1" applyBorder="1" applyAlignment="1">
      <alignment horizontal="center" vertical="center" wrapText="1"/>
      <protection/>
    </xf>
    <xf numFmtId="0" fontId="66" fillId="5" borderId="11" xfId="64" applyFont="1" applyFill="1" applyBorder="1" applyAlignment="1">
      <alignment horizontal="center" vertical="center" wrapText="1"/>
      <protection/>
    </xf>
    <xf numFmtId="0" fontId="66" fillId="5" borderId="11" xfId="64" applyFont="1" applyFill="1" applyBorder="1" applyAlignment="1">
      <alignment horizontal="center" vertical="center" wrapText="1"/>
      <protection/>
    </xf>
    <xf numFmtId="0" fontId="29" fillId="0" borderId="15" xfId="59" applyFont="1" applyFill="1" applyBorder="1" applyAlignment="1">
      <alignment horizontal="center" vertical="top" wrapText="1"/>
      <protection/>
    </xf>
    <xf numFmtId="0" fontId="29" fillId="0" borderId="20" xfId="59" applyFont="1" applyFill="1" applyBorder="1" applyAlignment="1">
      <alignment horizontal="center" vertical="top" wrapText="1"/>
      <protection/>
    </xf>
    <xf numFmtId="0" fontId="29" fillId="0" borderId="12" xfId="59" applyFont="1" applyFill="1" applyBorder="1" applyAlignment="1">
      <alignment horizontal="center" vertical="top" wrapText="1"/>
      <protection/>
    </xf>
    <xf numFmtId="0" fontId="43" fillId="0" borderId="11" xfId="59" applyFont="1" applyFill="1" applyBorder="1" applyAlignment="1">
      <alignment horizontal="center" vertical="center" wrapText="1"/>
      <protection/>
    </xf>
    <xf numFmtId="3" fontId="43" fillId="0" borderId="11" xfId="60" applyNumberFormat="1" applyFont="1" applyFill="1" applyBorder="1" applyAlignment="1">
      <alignment horizontal="center" vertical="center" wrapText="1"/>
      <protection/>
    </xf>
    <xf numFmtId="0" fontId="38" fillId="0" borderId="11" xfId="59" applyFont="1" applyFill="1" applyBorder="1" applyAlignment="1">
      <alignment horizontal="center" vertical="center" wrapText="1"/>
      <protection/>
    </xf>
    <xf numFmtId="3" fontId="38" fillId="0" borderId="11" xfId="60" applyNumberFormat="1" applyFont="1" applyFill="1" applyBorder="1" applyAlignment="1">
      <alignment horizontal="center" vertical="center" wrapText="1"/>
      <protection/>
    </xf>
    <xf numFmtId="49" fontId="43" fillId="0" borderId="11" xfId="59" applyNumberFormat="1" applyFont="1" applyFill="1" applyBorder="1" applyAlignment="1">
      <alignment horizontal="center" vertical="center" wrapText="1"/>
      <protection/>
    </xf>
    <xf numFmtId="49" fontId="43" fillId="0" borderId="15" xfId="59" applyNumberFormat="1" applyFont="1" applyFill="1" applyBorder="1" applyAlignment="1">
      <alignment horizontal="center" vertical="center" wrapText="1"/>
      <protection/>
    </xf>
    <xf numFmtId="49" fontId="43" fillId="0" borderId="12" xfId="59" applyNumberFormat="1" applyFont="1" applyFill="1" applyBorder="1" applyAlignment="1">
      <alignment horizontal="center" vertical="center" wrapText="1"/>
      <protection/>
    </xf>
    <xf numFmtId="49" fontId="38" fillId="0" borderId="15" xfId="59" applyNumberFormat="1" applyFont="1" applyFill="1" applyBorder="1" applyAlignment="1">
      <alignment horizontal="center" vertical="center" wrapText="1"/>
      <protection/>
    </xf>
    <xf numFmtId="49" fontId="38" fillId="0" borderId="12" xfId="59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Форма7Н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6;&#1088;&#1090;&#1072;&#1083;\&#1052;&#1110;&#1081;_&#1087;&#1086;&#1088;&#1090;&#1072;&#1083;\2019\&#1083;&#1080;&#1089;&#1090;&#1086;&#1087;&#1072;&#1076;\&#1055;&#1091;&#1073;&#1083;&#1110;&#1082;&#1072;&#1094;&#1110;&#1111;\1_&#1057;&#1080;&#1090;&#1091;&#1072;&#1094;&#1110;&#1103;%20&#1085;&#1072;%20&#1088;&#1080;&#1085;&#1082;&#1091;%20&#1087;&#1088;&#1072;&#1094;&#1110;%20&#1090;&#1072;%20&#1088;&#1077;&#1079;&#1091;&#1083;&#1100;&#1090;&#1072;&#1090;&#1080;%20&#1076;&#1110;&#1103;&#1083;&#1100;&#1085;&#1086;&#1089;&#1090;&#1110;%20&#1086;&#1073;&#1083;&#1072;&#1089;&#1085;&#1086;&#1111;%20&#1089;&#1083;&#1091;&#1078;&#1073;&#1080;%20&#1079;&#1072;&#1081;&#1085;&#1103;&#1090;&#1086;&#1089;&#1090;&#1110;\dodatky%2011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2 "/>
      <sheetName val=" 3 "/>
      <sheetName val="4 "/>
      <sheetName val="5 "/>
      <sheetName val="6 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32"/>
  <sheetViews>
    <sheetView view="pageBreakPreview" zoomScale="77" zoomScaleSheetLayoutView="77" zoomScalePageLayoutView="0" workbookViewId="0" topLeftCell="A1">
      <selection activeCell="I3" sqref="I3"/>
    </sheetView>
  </sheetViews>
  <sheetFormatPr defaultColWidth="10.28125" defaultRowHeight="15"/>
  <cols>
    <col min="1" max="1" width="59.28125" style="32" customWidth="1"/>
    <col min="2" max="2" width="24.7109375" style="34" customWidth="1"/>
    <col min="3" max="3" width="24.140625" style="34" customWidth="1"/>
    <col min="4" max="237" width="7.8515625" style="32" customWidth="1"/>
    <col min="238" max="238" width="39.28125" style="32" customWidth="1"/>
    <col min="239" max="16384" width="10.28125" style="32" customWidth="1"/>
  </cols>
  <sheetData>
    <row r="1" spans="1:3" ht="59.25" customHeight="1">
      <c r="A1" s="159" t="s">
        <v>142</v>
      </c>
      <c r="B1" s="159"/>
      <c r="C1" s="159"/>
    </row>
    <row r="2" spans="1:3" ht="15.75" customHeight="1">
      <c r="A2" s="160" t="s">
        <v>68</v>
      </c>
      <c r="B2" s="160"/>
      <c r="C2" s="160"/>
    </row>
    <row r="3" spans="1:3" s="33" customFormat="1" ht="24.75" customHeight="1">
      <c r="A3" s="60"/>
      <c r="B3" s="158" t="s">
        <v>120</v>
      </c>
      <c r="C3" s="158"/>
    </row>
    <row r="4" spans="1:3" s="33" customFormat="1" ht="27" customHeight="1">
      <c r="A4" s="61"/>
      <c r="B4" s="62" t="s">
        <v>141</v>
      </c>
      <c r="C4" s="62" t="s">
        <v>140</v>
      </c>
    </row>
    <row r="5" spans="1:3" s="33" customFormat="1" ht="39" customHeight="1">
      <c r="A5" s="63" t="s">
        <v>105</v>
      </c>
      <c r="B5" s="69" t="s">
        <v>117</v>
      </c>
      <c r="C5" s="69">
        <v>733.4</v>
      </c>
    </row>
    <row r="6" spans="1:5" s="65" customFormat="1" ht="19.5" customHeight="1">
      <c r="A6" s="64" t="s">
        <v>106</v>
      </c>
      <c r="B6" s="69"/>
      <c r="C6" s="69"/>
      <c r="E6" s="65" t="s">
        <v>1</v>
      </c>
    </row>
    <row r="7" spans="1:3" s="65" customFormat="1" ht="19.5" customHeight="1">
      <c r="A7" s="64" t="s">
        <v>107</v>
      </c>
      <c r="B7" s="69">
        <v>726.3</v>
      </c>
      <c r="C7" s="69">
        <v>731.6</v>
      </c>
    </row>
    <row r="8" spans="1:3" s="65" customFormat="1" ht="19.5" customHeight="1">
      <c r="A8" s="66" t="s">
        <v>108</v>
      </c>
      <c r="B8" s="69">
        <v>704.5</v>
      </c>
      <c r="C8" s="69">
        <v>708</v>
      </c>
    </row>
    <row r="9" spans="1:3" s="33" customFormat="1" ht="41.25" customHeight="1">
      <c r="A9" s="63" t="s">
        <v>109</v>
      </c>
      <c r="B9" s="69" t="s">
        <v>117</v>
      </c>
      <c r="C9" s="69">
        <v>664.7</v>
      </c>
    </row>
    <row r="10" spans="1:3" s="65" customFormat="1" ht="19.5" customHeight="1">
      <c r="A10" s="64" t="s">
        <v>110</v>
      </c>
      <c r="B10" s="69"/>
      <c r="C10" s="69"/>
    </row>
    <row r="11" spans="1:3" s="65" customFormat="1" ht="19.5" customHeight="1">
      <c r="A11" s="64" t="s">
        <v>107</v>
      </c>
      <c r="B11" s="69">
        <v>654.3</v>
      </c>
      <c r="C11" s="69">
        <v>662.9</v>
      </c>
    </row>
    <row r="12" spans="1:3" s="65" customFormat="1" ht="19.5" customHeight="1">
      <c r="A12" s="66" t="s">
        <v>108</v>
      </c>
      <c r="B12" s="69">
        <v>632.5</v>
      </c>
      <c r="C12" s="69">
        <v>639.3</v>
      </c>
    </row>
    <row r="13" spans="1:3" ht="39.75" customHeight="1">
      <c r="A13" s="63" t="s">
        <v>118</v>
      </c>
      <c r="B13" s="69" t="s">
        <v>117</v>
      </c>
      <c r="C13" s="69">
        <v>68.7</v>
      </c>
    </row>
    <row r="14" spans="1:3" s="65" customFormat="1" ht="19.5" customHeight="1">
      <c r="A14" s="64" t="s">
        <v>110</v>
      </c>
      <c r="B14" s="70"/>
      <c r="C14" s="70"/>
    </row>
    <row r="15" spans="1:3" s="65" customFormat="1" ht="19.5" customHeight="1">
      <c r="A15" s="64" t="s">
        <v>107</v>
      </c>
      <c r="B15" s="69">
        <v>72</v>
      </c>
      <c r="C15" s="69">
        <v>68.7</v>
      </c>
    </row>
    <row r="16" spans="1:4" s="65" customFormat="1" ht="19.5" customHeight="1">
      <c r="A16" s="66" t="s">
        <v>108</v>
      </c>
      <c r="B16" s="69">
        <v>72</v>
      </c>
      <c r="C16" s="69">
        <v>68.7</v>
      </c>
      <c r="D16" s="67"/>
    </row>
    <row r="17" spans="1:3" ht="36.75" customHeight="1">
      <c r="A17" s="63" t="s">
        <v>119</v>
      </c>
      <c r="B17" s="69" t="s">
        <v>117</v>
      </c>
      <c r="C17" s="69">
        <v>577.4</v>
      </c>
    </row>
    <row r="18" spans="1:3" s="65" customFormat="1" ht="19.5" customHeight="1">
      <c r="A18" s="64" t="s">
        <v>111</v>
      </c>
      <c r="B18" s="71"/>
      <c r="C18" s="71"/>
    </row>
    <row r="19" spans="1:3" s="65" customFormat="1" ht="19.5" customHeight="1">
      <c r="A19" s="64" t="s">
        <v>107</v>
      </c>
      <c r="B19" s="69">
        <v>422.9</v>
      </c>
      <c r="C19" s="69">
        <v>408.3</v>
      </c>
    </row>
    <row r="20" spans="1:3" s="65" customFormat="1" ht="19.5" customHeight="1">
      <c r="A20" s="66" t="s">
        <v>108</v>
      </c>
      <c r="B20" s="69">
        <v>248.4</v>
      </c>
      <c r="C20" s="69">
        <v>231.6</v>
      </c>
    </row>
    <row r="21" spans="1:3" ht="38.25" customHeight="1">
      <c r="A21" s="63" t="s">
        <v>112</v>
      </c>
      <c r="B21" s="69"/>
      <c r="C21" s="69"/>
    </row>
    <row r="22" spans="1:3" s="65" customFormat="1" ht="19.5" customHeight="1">
      <c r="A22" s="64" t="s">
        <v>113</v>
      </c>
      <c r="B22" s="69" t="s">
        <v>117</v>
      </c>
      <c r="C22" s="69">
        <v>56</v>
      </c>
    </row>
    <row r="23" spans="1:3" s="65" customFormat="1" ht="19.5" customHeight="1">
      <c r="A23" s="64" t="s">
        <v>114</v>
      </c>
      <c r="B23" s="69">
        <v>63.2</v>
      </c>
      <c r="C23" s="69">
        <v>64.2</v>
      </c>
    </row>
    <row r="24" spans="1:3" s="65" customFormat="1" ht="19.5" customHeight="1">
      <c r="A24" s="66" t="s">
        <v>108</v>
      </c>
      <c r="B24" s="69">
        <v>73.9</v>
      </c>
      <c r="C24" s="69">
        <v>75.4</v>
      </c>
    </row>
    <row r="25" spans="1:3" ht="49.5" customHeight="1">
      <c r="A25" s="63" t="s">
        <v>115</v>
      </c>
      <c r="B25" s="69"/>
      <c r="C25" s="69"/>
    </row>
    <row r="26" spans="1:3" s="65" customFormat="1" ht="19.5" customHeight="1">
      <c r="A26" s="64" t="s">
        <v>113</v>
      </c>
      <c r="B26" s="69" t="s">
        <v>117</v>
      </c>
      <c r="C26" s="69">
        <v>50.7</v>
      </c>
    </row>
    <row r="27" spans="1:3" s="65" customFormat="1" ht="19.5" customHeight="1">
      <c r="A27" s="64" t="s">
        <v>114</v>
      </c>
      <c r="B27" s="69">
        <v>56.9</v>
      </c>
      <c r="C27" s="69">
        <v>58.2</v>
      </c>
    </row>
    <row r="28" spans="1:3" s="65" customFormat="1" ht="19.5" customHeight="1">
      <c r="A28" s="66" t="s">
        <v>108</v>
      </c>
      <c r="B28" s="69">
        <v>66.4</v>
      </c>
      <c r="C28" s="69">
        <v>68</v>
      </c>
    </row>
    <row r="29" spans="1:3" ht="49.5" customHeight="1">
      <c r="A29" s="63" t="s">
        <v>116</v>
      </c>
      <c r="B29" s="69"/>
      <c r="C29" s="69"/>
    </row>
    <row r="30" spans="1:3" s="65" customFormat="1" ht="19.5" customHeight="1">
      <c r="A30" s="64" t="s">
        <v>113</v>
      </c>
      <c r="B30" s="69" t="s">
        <v>117</v>
      </c>
      <c r="C30" s="69">
        <v>9.4</v>
      </c>
    </row>
    <row r="31" spans="1:3" s="65" customFormat="1" ht="19.5" customHeight="1">
      <c r="A31" s="64" t="s">
        <v>114</v>
      </c>
      <c r="B31" s="69">
        <v>9.9</v>
      </c>
      <c r="C31" s="69">
        <v>9.4</v>
      </c>
    </row>
    <row r="32" spans="1:3" s="65" customFormat="1" ht="19.5" customHeight="1">
      <c r="A32" s="66" t="s">
        <v>108</v>
      </c>
      <c r="B32" s="69">
        <v>10.2</v>
      </c>
      <c r="C32" s="69">
        <v>9.7</v>
      </c>
    </row>
  </sheetData>
  <sheetProtection/>
  <mergeCells count="3">
    <mergeCell ref="B3:C3"/>
    <mergeCell ref="A1:C1"/>
    <mergeCell ref="A2:C2"/>
  </mergeCells>
  <printOptions horizontalCentered="1" verticalCentered="1"/>
  <pageMargins left="0.2362204724409449" right="0.15748031496062992" top="0.4724409448818898" bottom="0.1968503937007874" header="0" footer="0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7"/>
  <sheetViews>
    <sheetView view="pageBreakPreview" zoomScale="60" zoomScalePageLayoutView="0" workbookViewId="0" topLeftCell="A1">
      <selection activeCell="P13" sqref="P13"/>
    </sheetView>
  </sheetViews>
  <sheetFormatPr defaultColWidth="9.140625" defaultRowHeight="15"/>
  <cols>
    <col min="1" max="1" width="18.57421875" style="80" customWidth="1"/>
    <col min="2" max="2" width="11.57421875" style="80" customWidth="1"/>
    <col min="3" max="3" width="11.00390625" style="80" customWidth="1"/>
    <col min="4" max="4" width="8.28125" style="80" customWidth="1"/>
    <col min="5" max="5" width="10.8515625" style="80" customWidth="1"/>
    <col min="6" max="6" width="11.421875" style="80" customWidth="1"/>
    <col min="7" max="7" width="9.140625" style="80" customWidth="1"/>
    <col min="8" max="9" width="9.7109375" style="80" customWidth="1"/>
    <col min="10" max="10" width="7.8515625" style="80" customWidth="1"/>
    <col min="11" max="11" width="9.421875" style="80" customWidth="1"/>
    <col min="12" max="12" width="9.57421875" style="80" customWidth="1"/>
    <col min="13" max="13" width="7.7109375" style="80" customWidth="1"/>
    <col min="14" max="14" width="8.8515625" style="81" customWidth="1"/>
    <col min="15" max="86" width="8.8515625" style="80" customWidth="1"/>
  </cols>
  <sheetData>
    <row r="1" spans="1:86" ht="18">
      <c r="A1" s="169" t="s">
        <v>137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</row>
    <row r="2" spans="1:86" ht="18">
      <c r="A2" s="170" t="s">
        <v>138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</row>
    <row r="3" spans="1:86" ht="6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</row>
    <row r="4" spans="1:12" ht="14.25">
      <c r="A4" s="79" t="s">
        <v>56</v>
      </c>
      <c r="H4" s="171"/>
      <c r="I4" s="171"/>
      <c r="J4" s="171"/>
      <c r="K4" s="171"/>
      <c r="L4" s="171"/>
    </row>
    <row r="5" spans="1:86" ht="15">
      <c r="A5" s="172"/>
      <c r="B5" s="174" t="s">
        <v>57</v>
      </c>
      <c r="C5" s="175"/>
      <c r="D5" s="176"/>
      <c r="E5" s="174" t="s">
        <v>58</v>
      </c>
      <c r="F5" s="175"/>
      <c r="G5" s="177"/>
      <c r="H5" s="178" t="s">
        <v>59</v>
      </c>
      <c r="I5" s="175"/>
      <c r="J5" s="176"/>
      <c r="K5" s="179" t="s">
        <v>60</v>
      </c>
      <c r="L5" s="179"/>
      <c r="M5" s="179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</row>
    <row r="6" spans="1:86" ht="26.25">
      <c r="A6" s="173"/>
      <c r="B6" s="83" t="s">
        <v>71</v>
      </c>
      <c r="C6" s="83" t="s">
        <v>102</v>
      </c>
      <c r="D6" s="83" t="s">
        <v>139</v>
      </c>
      <c r="E6" s="83" t="s">
        <v>71</v>
      </c>
      <c r="F6" s="83" t="s">
        <v>102</v>
      </c>
      <c r="G6" s="84" t="s">
        <v>139</v>
      </c>
      <c r="H6" s="83" t="s">
        <v>71</v>
      </c>
      <c r="I6" s="83" t="s">
        <v>102</v>
      </c>
      <c r="J6" s="83" t="s">
        <v>139</v>
      </c>
      <c r="K6" s="83" t="s">
        <v>71</v>
      </c>
      <c r="L6" s="83" t="s">
        <v>102</v>
      </c>
      <c r="M6" s="83" t="s">
        <v>139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</row>
    <row r="7" spans="1:86" ht="15">
      <c r="A7" s="86"/>
      <c r="B7" s="161" t="s">
        <v>61</v>
      </c>
      <c r="C7" s="162"/>
      <c r="D7" s="163"/>
      <c r="E7" s="161" t="s">
        <v>62</v>
      </c>
      <c r="F7" s="162"/>
      <c r="G7" s="164"/>
      <c r="H7" s="165" t="s">
        <v>61</v>
      </c>
      <c r="I7" s="166"/>
      <c r="J7" s="167"/>
      <c r="K7" s="168" t="s">
        <v>62</v>
      </c>
      <c r="L7" s="168"/>
      <c r="M7" s="87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</row>
    <row r="8" spans="1:86" ht="26.25" customHeight="1">
      <c r="A8" s="93" t="s">
        <v>10</v>
      </c>
      <c r="B8" s="94">
        <f>SUM(B9:B33)</f>
        <v>16408.5</v>
      </c>
      <c r="C8" s="94">
        <f>SUM(C9:C33)</f>
        <v>16627.6</v>
      </c>
      <c r="D8" s="95">
        <f aca="true" t="shared" si="0" ref="D8:D33">C8-B8</f>
        <v>219.09999999999854</v>
      </c>
      <c r="E8" s="96">
        <v>57.2</v>
      </c>
      <c r="F8" s="96">
        <v>58.3</v>
      </c>
      <c r="G8" s="97">
        <f aca="true" t="shared" si="1" ref="G8:G33">F8-E8</f>
        <v>1.0999999999999943</v>
      </c>
      <c r="H8" s="94">
        <f>SUM(H9:H33)</f>
        <v>1549.3</v>
      </c>
      <c r="I8" s="94">
        <f>SUM(I9:I33)</f>
        <v>1461.8</v>
      </c>
      <c r="J8" s="95">
        <f aca="true" t="shared" si="2" ref="J8:J33">I8-H8</f>
        <v>-87.5</v>
      </c>
      <c r="K8" s="98">
        <v>8.6</v>
      </c>
      <c r="L8" s="98">
        <v>8.1</v>
      </c>
      <c r="M8" s="95">
        <f aca="true" t="shared" si="3" ref="M8:M33">L8-K8</f>
        <v>-0.5</v>
      </c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</row>
    <row r="9" spans="1:13" ht="14.25">
      <c r="A9" s="99" t="s">
        <v>11</v>
      </c>
      <c r="B9" s="100">
        <v>654.3</v>
      </c>
      <c r="C9" s="100">
        <v>662.9</v>
      </c>
      <c r="D9" s="101">
        <f t="shared" si="0"/>
        <v>8.600000000000023</v>
      </c>
      <c r="E9" s="102">
        <v>56.9</v>
      </c>
      <c r="F9" s="102">
        <v>58.2</v>
      </c>
      <c r="G9" s="103">
        <f t="shared" si="1"/>
        <v>1.3000000000000043</v>
      </c>
      <c r="H9" s="104">
        <v>72</v>
      </c>
      <c r="I9" s="104">
        <v>68.7</v>
      </c>
      <c r="J9" s="101">
        <f t="shared" si="2"/>
        <v>-3.299999999999997</v>
      </c>
      <c r="K9" s="100">
        <v>9.9</v>
      </c>
      <c r="L9" s="100">
        <v>9.4</v>
      </c>
      <c r="M9" s="101">
        <f t="shared" si="3"/>
        <v>-0.5</v>
      </c>
    </row>
    <row r="10" spans="1:13" ht="14.25">
      <c r="A10" s="89" t="s">
        <v>12</v>
      </c>
      <c r="B10" s="74">
        <v>371.8</v>
      </c>
      <c r="C10" s="74">
        <v>381.1</v>
      </c>
      <c r="D10" s="72">
        <f t="shared" si="0"/>
        <v>9.300000000000011</v>
      </c>
      <c r="E10" s="75">
        <v>49.6</v>
      </c>
      <c r="F10" s="75">
        <v>51</v>
      </c>
      <c r="G10" s="73">
        <f t="shared" si="1"/>
        <v>1.3999999999999986</v>
      </c>
      <c r="H10" s="76">
        <v>47.6</v>
      </c>
      <c r="I10" s="76">
        <v>45.1</v>
      </c>
      <c r="J10" s="72">
        <f t="shared" si="2"/>
        <v>-2.5</v>
      </c>
      <c r="K10" s="77">
        <v>11.3</v>
      </c>
      <c r="L10" s="77">
        <v>10.6</v>
      </c>
      <c r="M10" s="72">
        <f t="shared" si="3"/>
        <v>-0.7000000000000011</v>
      </c>
    </row>
    <row r="11" spans="1:13" ht="14.25">
      <c r="A11" s="89" t="s">
        <v>13</v>
      </c>
      <c r="B11" s="74">
        <v>1409.4</v>
      </c>
      <c r="C11" s="74">
        <v>1421.2</v>
      </c>
      <c r="D11" s="72">
        <f t="shared" si="0"/>
        <v>11.799999999999955</v>
      </c>
      <c r="E11" s="75">
        <v>58.9</v>
      </c>
      <c r="F11" s="75">
        <v>59.8</v>
      </c>
      <c r="G11" s="73">
        <f t="shared" si="1"/>
        <v>0.8999999999999986</v>
      </c>
      <c r="H11" s="76">
        <v>117.4</v>
      </c>
      <c r="I11" s="76">
        <v>114.8</v>
      </c>
      <c r="J11" s="72">
        <f t="shared" si="2"/>
        <v>-2.6000000000000085</v>
      </c>
      <c r="K11" s="77">
        <v>7.7</v>
      </c>
      <c r="L11" s="77">
        <v>7.5</v>
      </c>
      <c r="M11" s="72">
        <f t="shared" si="3"/>
        <v>-0.20000000000000018</v>
      </c>
    </row>
    <row r="12" spans="1:13" ht="14.25">
      <c r="A12" s="89" t="s">
        <v>14</v>
      </c>
      <c r="B12" s="74">
        <v>740.9</v>
      </c>
      <c r="C12" s="74">
        <v>748.6</v>
      </c>
      <c r="D12" s="72">
        <f t="shared" si="0"/>
        <v>7.7000000000000455</v>
      </c>
      <c r="E12" s="75">
        <v>50</v>
      </c>
      <c r="F12" s="75">
        <v>51</v>
      </c>
      <c r="G12" s="73">
        <f t="shared" si="1"/>
        <v>1</v>
      </c>
      <c r="H12" s="76">
        <v>120.6</v>
      </c>
      <c r="I12" s="76">
        <v>116.8</v>
      </c>
      <c r="J12" s="72">
        <f t="shared" si="2"/>
        <v>-3.799999999999997</v>
      </c>
      <c r="K12" s="77">
        <v>14</v>
      </c>
      <c r="L12" s="77">
        <v>13.5</v>
      </c>
      <c r="M12" s="72">
        <f t="shared" si="3"/>
        <v>-0.5</v>
      </c>
    </row>
    <row r="13" spans="1:13" ht="14.25">
      <c r="A13" s="89" t="s">
        <v>15</v>
      </c>
      <c r="B13" s="74">
        <v>519</v>
      </c>
      <c r="C13" s="74">
        <v>523.5</v>
      </c>
      <c r="D13" s="72">
        <f t="shared" si="0"/>
        <v>4.5</v>
      </c>
      <c r="E13" s="75">
        <v>57.8</v>
      </c>
      <c r="F13" s="75">
        <v>58.7</v>
      </c>
      <c r="G13" s="73">
        <f t="shared" si="1"/>
        <v>0.9000000000000057</v>
      </c>
      <c r="H13" s="76">
        <v>59.1</v>
      </c>
      <c r="I13" s="76">
        <v>54.9</v>
      </c>
      <c r="J13" s="72">
        <f t="shared" si="2"/>
        <v>-4.200000000000003</v>
      </c>
      <c r="K13" s="77">
        <v>10.2</v>
      </c>
      <c r="L13" s="77">
        <v>9.5</v>
      </c>
      <c r="M13" s="72">
        <f t="shared" si="3"/>
        <v>-0.6999999999999993</v>
      </c>
    </row>
    <row r="14" spans="1:13" ht="14.25">
      <c r="A14" s="89" t="s">
        <v>16</v>
      </c>
      <c r="B14" s="74">
        <v>503.7</v>
      </c>
      <c r="C14" s="74">
        <v>510.1</v>
      </c>
      <c r="D14" s="72">
        <f t="shared" si="0"/>
        <v>6.400000000000034</v>
      </c>
      <c r="E14" s="75">
        <v>54.7</v>
      </c>
      <c r="F14" s="75">
        <v>55.5</v>
      </c>
      <c r="G14" s="73">
        <f t="shared" si="1"/>
        <v>0.7999999999999972</v>
      </c>
      <c r="H14" s="76">
        <v>54.5</v>
      </c>
      <c r="I14" s="76">
        <v>49.4</v>
      </c>
      <c r="J14" s="72">
        <f t="shared" si="2"/>
        <v>-5.100000000000001</v>
      </c>
      <c r="K14" s="77">
        <v>9.8</v>
      </c>
      <c r="L14" s="77">
        <v>8.8</v>
      </c>
      <c r="M14" s="72">
        <f t="shared" si="3"/>
        <v>-1</v>
      </c>
    </row>
    <row r="15" spans="1:13" ht="14.25">
      <c r="A15" s="89" t="s">
        <v>17</v>
      </c>
      <c r="B15" s="74">
        <v>733.5</v>
      </c>
      <c r="C15" s="74">
        <v>743.8</v>
      </c>
      <c r="D15" s="72">
        <f t="shared" si="0"/>
        <v>10.299999999999955</v>
      </c>
      <c r="E15" s="75">
        <v>56.8</v>
      </c>
      <c r="F15" s="75">
        <v>58.2</v>
      </c>
      <c r="G15" s="73">
        <f t="shared" si="1"/>
        <v>1.4000000000000057</v>
      </c>
      <c r="H15" s="76">
        <v>79.2</v>
      </c>
      <c r="I15" s="76">
        <v>75.8</v>
      </c>
      <c r="J15" s="72">
        <f t="shared" si="2"/>
        <v>-3.4000000000000057</v>
      </c>
      <c r="K15" s="77">
        <v>9.7</v>
      </c>
      <c r="L15" s="77">
        <v>9.2</v>
      </c>
      <c r="M15" s="72">
        <f t="shared" si="3"/>
        <v>-0.5</v>
      </c>
    </row>
    <row r="16" spans="1:13" ht="14.25">
      <c r="A16" s="89" t="s">
        <v>18</v>
      </c>
      <c r="B16" s="74">
        <v>565.4</v>
      </c>
      <c r="C16" s="74">
        <v>574.6</v>
      </c>
      <c r="D16" s="72">
        <f t="shared" si="0"/>
        <v>9.200000000000045</v>
      </c>
      <c r="E16" s="75">
        <v>55.6</v>
      </c>
      <c r="F16" s="75">
        <v>56.6</v>
      </c>
      <c r="G16" s="73">
        <f t="shared" si="1"/>
        <v>1</v>
      </c>
      <c r="H16" s="76">
        <v>47.7</v>
      </c>
      <c r="I16" s="76">
        <v>43.9</v>
      </c>
      <c r="J16" s="72">
        <f t="shared" si="2"/>
        <v>-3.8000000000000043</v>
      </c>
      <c r="K16" s="77">
        <v>7.8</v>
      </c>
      <c r="L16" s="77">
        <v>7.1</v>
      </c>
      <c r="M16" s="72">
        <f t="shared" si="3"/>
        <v>-0.7000000000000002</v>
      </c>
    </row>
    <row r="17" spans="1:13" ht="14.25">
      <c r="A17" s="89" t="s">
        <v>63</v>
      </c>
      <c r="B17" s="74">
        <v>755.5</v>
      </c>
      <c r="C17" s="74">
        <v>774</v>
      </c>
      <c r="D17" s="72">
        <f t="shared" si="0"/>
        <v>18.5</v>
      </c>
      <c r="E17" s="75">
        <v>58.5</v>
      </c>
      <c r="F17" s="75">
        <v>59.5</v>
      </c>
      <c r="G17" s="73">
        <f t="shared" si="1"/>
        <v>1</v>
      </c>
      <c r="H17" s="76">
        <v>49.3</v>
      </c>
      <c r="I17" s="76">
        <v>47.2</v>
      </c>
      <c r="J17" s="72">
        <f t="shared" si="2"/>
        <v>-2.0999999999999943</v>
      </c>
      <c r="K17" s="77">
        <v>6.1</v>
      </c>
      <c r="L17" s="77">
        <v>5.7</v>
      </c>
      <c r="M17" s="72">
        <f t="shared" si="3"/>
        <v>-0.39999999999999947</v>
      </c>
    </row>
    <row r="18" spans="1:13" ht="14.25">
      <c r="A18" s="89" t="s">
        <v>19</v>
      </c>
      <c r="B18" s="74">
        <v>382.4</v>
      </c>
      <c r="C18" s="74">
        <v>386.8</v>
      </c>
      <c r="D18" s="72">
        <f t="shared" si="0"/>
        <v>4.400000000000034</v>
      </c>
      <c r="E18" s="75">
        <v>54.7</v>
      </c>
      <c r="F18" s="75">
        <v>56</v>
      </c>
      <c r="G18" s="73">
        <f t="shared" si="1"/>
        <v>1.2999999999999972</v>
      </c>
      <c r="H18" s="76">
        <v>49.8</v>
      </c>
      <c r="I18" s="76">
        <v>47</v>
      </c>
      <c r="J18" s="72">
        <f t="shared" si="2"/>
        <v>-2.799999999999997</v>
      </c>
      <c r="K18" s="77">
        <v>11.5</v>
      </c>
      <c r="L18" s="77">
        <v>10.8</v>
      </c>
      <c r="M18" s="72">
        <f t="shared" si="3"/>
        <v>-0.6999999999999993</v>
      </c>
    </row>
    <row r="19" spans="1:13" ht="14.25">
      <c r="A19" s="89" t="s">
        <v>20</v>
      </c>
      <c r="B19" s="74">
        <v>300</v>
      </c>
      <c r="C19" s="74">
        <v>305.3</v>
      </c>
      <c r="D19" s="72">
        <f t="shared" si="0"/>
        <v>5.300000000000011</v>
      </c>
      <c r="E19" s="75">
        <v>57.2</v>
      </c>
      <c r="F19" s="75">
        <v>59.1</v>
      </c>
      <c r="G19" s="73">
        <f t="shared" si="1"/>
        <v>1.8999999999999986</v>
      </c>
      <c r="H19" s="76">
        <v>53.3</v>
      </c>
      <c r="I19" s="76">
        <v>48.3</v>
      </c>
      <c r="J19" s="72">
        <f t="shared" si="2"/>
        <v>-5</v>
      </c>
      <c r="K19" s="77">
        <v>15.1</v>
      </c>
      <c r="L19" s="77">
        <v>13.7</v>
      </c>
      <c r="M19" s="72">
        <f t="shared" si="3"/>
        <v>-1.4000000000000004</v>
      </c>
    </row>
    <row r="20" spans="1:13" ht="14.25">
      <c r="A20" s="89" t="s">
        <v>21</v>
      </c>
      <c r="B20" s="74">
        <v>1062.2</v>
      </c>
      <c r="C20" s="74">
        <v>1076</v>
      </c>
      <c r="D20" s="72">
        <f t="shared" si="0"/>
        <v>13.799999999999955</v>
      </c>
      <c r="E20" s="75">
        <v>56.9</v>
      </c>
      <c r="F20" s="75">
        <v>57.9</v>
      </c>
      <c r="G20" s="73">
        <f t="shared" si="1"/>
        <v>1</v>
      </c>
      <c r="H20" s="76">
        <v>77.2</v>
      </c>
      <c r="I20" s="76">
        <v>74</v>
      </c>
      <c r="J20" s="72">
        <f t="shared" si="2"/>
        <v>-3.200000000000003</v>
      </c>
      <c r="K20" s="77">
        <v>6.8</v>
      </c>
      <c r="L20" s="77">
        <v>6.4</v>
      </c>
      <c r="M20" s="72">
        <f t="shared" si="3"/>
        <v>-0.39999999999999947</v>
      </c>
    </row>
    <row r="21" spans="1:13" ht="14.25">
      <c r="A21" s="89" t="s">
        <v>22</v>
      </c>
      <c r="B21" s="74">
        <v>497.7</v>
      </c>
      <c r="C21" s="74">
        <v>500.9</v>
      </c>
      <c r="D21" s="72">
        <f t="shared" si="0"/>
        <v>3.1999999999999886</v>
      </c>
      <c r="E21" s="75">
        <v>58.3</v>
      </c>
      <c r="F21" s="75">
        <v>59.2</v>
      </c>
      <c r="G21" s="73">
        <f t="shared" si="1"/>
        <v>0.9000000000000057</v>
      </c>
      <c r="H21" s="76">
        <v>52.5</v>
      </c>
      <c r="I21" s="76">
        <v>50.6</v>
      </c>
      <c r="J21" s="72">
        <f t="shared" si="2"/>
        <v>-1.8999999999999986</v>
      </c>
      <c r="K21" s="77">
        <v>9.5</v>
      </c>
      <c r="L21" s="77">
        <v>9.2</v>
      </c>
      <c r="M21" s="72">
        <f t="shared" si="3"/>
        <v>-0.3000000000000007</v>
      </c>
    </row>
    <row r="22" spans="1:13" ht="14.25">
      <c r="A22" s="89" t="s">
        <v>23</v>
      </c>
      <c r="B22" s="74">
        <v>1004.5</v>
      </c>
      <c r="C22" s="74">
        <v>1022.3</v>
      </c>
      <c r="D22" s="72">
        <f t="shared" si="0"/>
        <v>17.799999999999955</v>
      </c>
      <c r="E22" s="75">
        <v>57.3</v>
      </c>
      <c r="F22" s="75">
        <v>58.4</v>
      </c>
      <c r="G22" s="73">
        <f t="shared" si="1"/>
        <v>1.1000000000000014</v>
      </c>
      <c r="H22" s="76">
        <v>64.8</v>
      </c>
      <c r="I22" s="76">
        <v>61.7</v>
      </c>
      <c r="J22" s="72">
        <f t="shared" si="2"/>
        <v>-3.0999999999999943</v>
      </c>
      <c r="K22" s="77">
        <v>6.1</v>
      </c>
      <c r="L22" s="77">
        <v>5.7</v>
      </c>
      <c r="M22" s="72">
        <f t="shared" si="3"/>
        <v>-0.39999999999999947</v>
      </c>
    </row>
    <row r="23" spans="1:13" ht="14.25">
      <c r="A23" s="89" t="s">
        <v>24</v>
      </c>
      <c r="B23" s="74">
        <v>580.9</v>
      </c>
      <c r="C23" s="74">
        <v>591.3</v>
      </c>
      <c r="D23" s="72">
        <f t="shared" si="0"/>
        <v>10.399999999999977</v>
      </c>
      <c r="E23" s="75">
        <v>55.1</v>
      </c>
      <c r="F23" s="75">
        <v>56.6</v>
      </c>
      <c r="G23" s="73">
        <f t="shared" si="1"/>
        <v>1.5</v>
      </c>
      <c r="H23" s="76">
        <v>72.5</v>
      </c>
      <c r="I23" s="76">
        <v>70.2</v>
      </c>
      <c r="J23" s="72">
        <f t="shared" si="2"/>
        <v>-2.299999999999997</v>
      </c>
      <c r="K23" s="77">
        <v>11.1</v>
      </c>
      <c r="L23" s="77">
        <v>10.6</v>
      </c>
      <c r="M23" s="72">
        <f t="shared" si="3"/>
        <v>-0.5</v>
      </c>
    </row>
    <row r="24" spans="1:13" ht="14.25">
      <c r="A24" s="89" t="s">
        <v>25</v>
      </c>
      <c r="B24" s="74">
        <v>475.6</v>
      </c>
      <c r="C24" s="74">
        <v>489</v>
      </c>
      <c r="D24" s="72">
        <f t="shared" si="0"/>
        <v>13.399999999999977</v>
      </c>
      <c r="E24" s="75">
        <v>57</v>
      </c>
      <c r="F24" s="75">
        <v>58.8</v>
      </c>
      <c r="G24" s="73">
        <f t="shared" si="1"/>
        <v>1.7999999999999972</v>
      </c>
      <c r="H24" s="76">
        <v>50.5</v>
      </c>
      <c r="I24" s="76">
        <v>43.6</v>
      </c>
      <c r="J24" s="72">
        <f t="shared" si="2"/>
        <v>-6.899999999999999</v>
      </c>
      <c r="K24" s="77">
        <v>9.6</v>
      </c>
      <c r="L24" s="77">
        <v>8.2</v>
      </c>
      <c r="M24" s="72">
        <f t="shared" si="3"/>
        <v>-1.4000000000000004</v>
      </c>
    </row>
    <row r="25" spans="1:13" ht="14.25">
      <c r="A25" s="89" t="s">
        <v>26</v>
      </c>
      <c r="B25" s="74">
        <v>489</v>
      </c>
      <c r="C25" s="74">
        <v>494.3</v>
      </c>
      <c r="D25" s="72">
        <f t="shared" si="0"/>
        <v>5.300000000000011</v>
      </c>
      <c r="E25" s="75">
        <v>58.8</v>
      </c>
      <c r="F25" s="75">
        <v>60.2</v>
      </c>
      <c r="G25" s="73">
        <f t="shared" si="1"/>
        <v>1.4000000000000057</v>
      </c>
      <c r="H25" s="76">
        <v>45.5</v>
      </c>
      <c r="I25" s="76">
        <v>40.3</v>
      </c>
      <c r="J25" s="72">
        <f t="shared" si="2"/>
        <v>-5.200000000000003</v>
      </c>
      <c r="K25" s="77">
        <v>8.5</v>
      </c>
      <c r="L25" s="77">
        <v>7.5</v>
      </c>
      <c r="M25" s="72">
        <f t="shared" si="3"/>
        <v>-1</v>
      </c>
    </row>
    <row r="26" spans="1:13" ht="14.25">
      <c r="A26" s="89" t="s">
        <v>27</v>
      </c>
      <c r="B26" s="74">
        <v>411.8</v>
      </c>
      <c r="C26" s="74">
        <v>418.8</v>
      </c>
      <c r="D26" s="72">
        <f t="shared" si="0"/>
        <v>7</v>
      </c>
      <c r="E26" s="75">
        <v>52.8</v>
      </c>
      <c r="F26" s="75">
        <v>54</v>
      </c>
      <c r="G26" s="73">
        <f t="shared" si="1"/>
        <v>1.2000000000000028</v>
      </c>
      <c r="H26" s="76">
        <v>46.8</v>
      </c>
      <c r="I26" s="76">
        <v>45.3</v>
      </c>
      <c r="J26" s="72">
        <f t="shared" si="2"/>
        <v>-1.5</v>
      </c>
      <c r="K26" s="77">
        <v>10.2</v>
      </c>
      <c r="L26" s="77">
        <v>9.8</v>
      </c>
      <c r="M26" s="72">
        <f t="shared" si="3"/>
        <v>-0.3999999999999986</v>
      </c>
    </row>
    <row r="27" spans="1:13" ht="14.25">
      <c r="A27" s="89" t="s">
        <v>28</v>
      </c>
      <c r="B27" s="74">
        <v>1265.3</v>
      </c>
      <c r="C27" s="74">
        <v>1270.6</v>
      </c>
      <c r="D27" s="72">
        <f t="shared" si="0"/>
        <v>5.2999999999999545</v>
      </c>
      <c r="E27" s="75">
        <v>61.8</v>
      </c>
      <c r="F27" s="75">
        <v>62.5</v>
      </c>
      <c r="G27" s="73">
        <f t="shared" si="1"/>
        <v>0.7000000000000028</v>
      </c>
      <c r="H27" s="76">
        <v>67.3</v>
      </c>
      <c r="I27" s="76">
        <v>62.8</v>
      </c>
      <c r="J27" s="72">
        <f t="shared" si="2"/>
        <v>-4.5</v>
      </c>
      <c r="K27" s="77">
        <v>5.1</v>
      </c>
      <c r="L27" s="77">
        <v>4.7</v>
      </c>
      <c r="M27" s="72">
        <f t="shared" si="3"/>
        <v>-0.39999999999999947</v>
      </c>
    </row>
    <row r="28" spans="1:13" ht="14.25">
      <c r="A28" s="89" t="s">
        <v>29</v>
      </c>
      <c r="B28" s="74">
        <v>449.5</v>
      </c>
      <c r="C28" s="74">
        <v>456.2</v>
      </c>
      <c r="D28" s="72">
        <f t="shared" si="0"/>
        <v>6.699999999999989</v>
      </c>
      <c r="E28" s="75">
        <v>57.7</v>
      </c>
      <c r="F28" s="75">
        <v>59.1</v>
      </c>
      <c r="G28" s="73">
        <f t="shared" si="1"/>
        <v>1.3999999999999986</v>
      </c>
      <c r="H28" s="76">
        <v>51.3</v>
      </c>
      <c r="I28" s="76">
        <v>48.5</v>
      </c>
      <c r="J28" s="72">
        <f t="shared" si="2"/>
        <v>-2.799999999999997</v>
      </c>
      <c r="K28" s="77">
        <v>10.2</v>
      </c>
      <c r="L28" s="77">
        <v>9.6</v>
      </c>
      <c r="M28" s="72">
        <f t="shared" si="3"/>
        <v>-0.5999999999999996</v>
      </c>
    </row>
    <row r="29" spans="1:13" ht="14.25">
      <c r="A29" s="89" t="s">
        <v>30</v>
      </c>
      <c r="B29" s="74">
        <v>525.6</v>
      </c>
      <c r="C29" s="74">
        <v>531.1</v>
      </c>
      <c r="D29" s="72">
        <f t="shared" si="0"/>
        <v>5.5</v>
      </c>
      <c r="E29" s="75">
        <v>56.2</v>
      </c>
      <c r="F29" s="75">
        <v>57.3</v>
      </c>
      <c r="G29" s="73">
        <f t="shared" si="1"/>
        <v>1.0999999999999943</v>
      </c>
      <c r="H29" s="76">
        <v>46.7</v>
      </c>
      <c r="I29" s="76">
        <v>45.5</v>
      </c>
      <c r="J29" s="72">
        <f t="shared" si="2"/>
        <v>-1.2000000000000028</v>
      </c>
      <c r="K29" s="77">
        <v>8.2</v>
      </c>
      <c r="L29" s="77">
        <v>7.9</v>
      </c>
      <c r="M29" s="72">
        <f t="shared" si="3"/>
        <v>-0.29999999999999893</v>
      </c>
    </row>
    <row r="30" spans="1:13" ht="14.25">
      <c r="A30" s="89" t="s">
        <v>31</v>
      </c>
      <c r="B30" s="74">
        <v>524</v>
      </c>
      <c r="C30" s="74">
        <v>531.9</v>
      </c>
      <c r="D30" s="72">
        <f t="shared" si="0"/>
        <v>7.899999999999977</v>
      </c>
      <c r="E30" s="75">
        <v>57.8</v>
      </c>
      <c r="F30" s="75">
        <v>59.3</v>
      </c>
      <c r="G30" s="73">
        <f t="shared" si="1"/>
        <v>1.5</v>
      </c>
      <c r="H30" s="76">
        <v>53.2</v>
      </c>
      <c r="I30" s="76">
        <v>46.4</v>
      </c>
      <c r="J30" s="72">
        <f t="shared" si="2"/>
        <v>-6.800000000000004</v>
      </c>
      <c r="K30" s="77">
        <v>9.2</v>
      </c>
      <c r="L30" s="77">
        <v>8</v>
      </c>
      <c r="M30" s="72">
        <f t="shared" si="3"/>
        <v>-1.1999999999999993</v>
      </c>
    </row>
    <row r="31" spans="1:13" ht="14.25">
      <c r="A31" s="89" t="s">
        <v>32</v>
      </c>
      <c r="B31" s="74">
        <v>384.9</v>
      </c>
      <c r="C31" s="74">
        <v>395.1</v>
      </c>
      <c r="D31" s="72">
        <f t="shared" si="0"/>
        <v>10.200000000000045</v>
      </c>
      <c r="E31" s="75">
        <v>57.5</v>
      </c>
      <c r="F31" s="75">
        <v>59.1</v>
      </c>
      <c r="G31" s="73">
        <f t="shared" si="1"/>
        <v>1.6000000000000014</v>
      </c>
      <c r="H31" s="76">
        <v>31.9</v>
      </c>
      <c r="I31" s="76">
        <v>29.1</v>
      </c>
      <c r="J31" s="72">
        <f t="shared" si="2"/>
        <v>-2.799999999999997</v>
      </c>
      <c r="K31" s="77">
        <v>7.7</v>
      </c>
      <c r="L31" s="77">
        <v>6.9</v>
      </c>
      <c r="M31" s="72">
        <f t="shared" si="3"/>
        <v>-0.7999999999999998</v>
      </c>
    </row>
    <row r="32" spans="1:13" ht="14.25">
      <c r="A32" s="89" t="s">
        <v>33</v>
      </c>
      <c r="B32" s="74">
        <v>431.1</v>
      </c>
      <c r="C32" s="74">
        <v>436.3</v>
      </c>
      <c r="D32" s="72">
        <f t="shared" si="0"/>
        <v>5.199999999999989</v>
      </c>
      <c r="E32" s="75">
        <v>57.4</v>
      </c>
      <c r="F32" s="75">
        <v>59</v>
      </c>
      <c r="G32" s="73">
        <f t="shared" si="1"/>
        <v>1.6000000000000014</v>
      </c>
      <c r="H32" s="76">
        <v>50.8</v>
      </c>
      <c r="I32" s="76">
        <v>48.8</v>
      </c>
      <c r="J32" s="72">
        <f t="shared" si="2"/>
        <v>-2</v>
      </c>
      <c r="K32" s="77">
        <v>10.5</v>
      </c>
      <c r="L32" s="77">
        <v>10.1</v>
      </c>
      <c r="M32" s="72">
        <f t="shared" si="3"/>
        <v>-0.40000000000000036</v>
      </c>
    </row>
    <row r="33" spans="1:13" ht="14.25">
      <c r="A33" s="89" t="s">
        <v>34</v>
      </c>
      <c r="B33" s="74">
        <v>1370.5</v>
      </c>
      <c r="C33" s="74">
        <v>1381.9</v>
      </c>
      <c r="D33" s="72">
        <f t="shared" si="0"/>
        <v>11.400000000000091</v>
      </c>
      <c r="E33" s="75">
        <v>62.7</v>
      </c>
      <c r="F33" s="75">
        <v>63.2</v>
      </c>
      <c r="G33" s="73">
        <f t="shared" si="1"/>
        <v>0.5</v>
      </c>
      <c r="H33" s="76">
        <v>87.8</v>
      </c>
      <c r="I33" s="76">
        <v>83.1</v>
      </c>
      <c r="J33" s="72">
        <f t="shared" si="2"/>
        <v>-4.700000000000003</v>
      </c>
      <c r="K33" s="77">
        <v>6</v>
      </c>
      <c r="L33" s="77">
        <v>5.7</v>
      </c>
      <c r="M33" s="72">
        <f t="shared" si="3"/>
        <v>-0.2999999999999998</v>
      </c>
    </row>
    <row r="34" spans="1:13" ht="15">
      <c r="A34" s="90"/>
      <c r="B34" s="91"/>
      <c r="C34" s="92"/>
      <c r="D34" s="92"/>
      <c r="E34" s="90"/>
      <c r="F34" s="90"/>
      <c r="G34" s="90"/>
      <c r="H34" s="90"/>
      <c r="I34" s="90"/>
      <c r="J34" s="90"/>
      <c r="K34" s="90"/>
      <c r="L34" s="90"/>
      <c r="M34" s="91"/>
    </row>
    <row r="35" spans="1:13" ht="14.25">
      <c r="A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1"/>
    </row>
    <row r="36" spans="1:13" ht="14.25">
      <c r="A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ht="14.25">
      <c r="A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</sheetData>
  <sheetProtection/>
  <mergeCells count="13">
    <mergeCell ref="E5:G5"/>
    <mergeCell ref="H5:J5"/>
    <mergeCell ref="K5:M5"/>
    <mergeCell ref="B7:D7"/>
    <mergeCell ref="E7:G7"/>
    <mergeCell ref="H7:J7"/>
    <mergeCell ref="K7:L7"/>
    <mergeCell ref="A1:M1"/>
    <mergeCell ref="A2:M2"/>
    <mergeCell ref="A3:L3"/>
    <mergeCell ref="H4:L4"/>
    <mergeCell ref="A5:A6"/>
    <mergeCell ref="B5:D5"/>
  </mergeCells>
  <printOptions/>
  <pageMargins left="0.7086614173228347" right="0.7086614173228347" top="0.7480314960629921" bottom="0.7480314960629921" header="0.31496062992125984" footer="0.31496062992125984"/>
  <pageSetup orientation="landscape" paperSize="9" scale="96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5"/>
  <sheetViews>
    <sheetView view="pageBreakPreview" zoomScale="75" zoomScaleNormal="85" zoomScaleSheetLayoutView="75" zoomScalePageLayoutView="0" workbookViewId="0" topLeftCell="B1">
      <pane xSplit="1" ySplit="5" topLeftCell="C6" activePane="bottomRight" state="frozen"/>
      <selection pane="topLeft" activeCell="T9" sqref="T9"/>
      <selection pane="topRight" activeCell="T9" sqref="T9"/>
      <selection pane="bottomLeft" activeCell="T9" sqref="T9"/>
      <selection pane="bottomRight" activeCell="C3" sqref="C3:F4"/>
    </sheetView>
  </sheetViews>
  <sheetFormatPr defaultColWidth="9.140625" defaultRowHeight="15"/>
  <cols>
    <col min="1" max="1" width="1.28515625" style="46" hidden="1" customWidth="1"/>
    <col min="2" max="2" width="27.140625" style="46" customWidth="1"/>
    <col min="3" max="3" width="18.57421875" style="46" customWidth="1"/>
    <col min="4" max="4" width="18.421875" style="46" customWidth="1"/>
    <col min="5" max="5" width="15.00390625" style="46" customWidth="1"/>
    <col min="6" max="6" width="10.8515625" style="46" customWidth="1"/>
    <col min="7" max="9" width="0" style="46" hidden="1" customWidth="1"/>
    <col min="10" max="16384" width="9.140625" style="46" customWidth="1"/>
  </cols>
  <sheetData>
    <row r="1" spans="1:5" s="35" customFormat="1" ht="46.5" customHeight="1">
      <c r="A1" s="180" t="s">
        <v>69</v>
      </c>
      <c r="B1" s="180"/>
      <c r="C1" s="180"/>
      <c r="D1" s="180"/>
      <c r="E1" s="180"/>
    </row>
    <row r="2" spans="1:5" s="35" customFormat="1" ht="16.5" customHeight="1">
      <c r="A2" s="36"/>
      <c r="B2" s="36"/>
      <c r="C2" s="36"/>
      <c r="D2" s="36"/>
      <c r="E2" s="36"/>
    </row>
    <row r="3" spans="1:6" s="35" customFormat="1" ht="24.75" customHeight="1">
      <c r="A3" s="36"/>
      <c r="B3" s="181"/>
      <c r="C3" s="182" t="s">
        <v>169</v>
      </c>
      <c r="D3" s="182" t="s">
        <v>170</v>
      </c>
      <c r="E3" s="183" t="s">
        <v>171</v>
      </c>
      <c r="F3" s="183"/>
    </row>
    <row r="4" spans="1:6" s="35" customFormat="1" ht="32.25" customHeight="1">
      <c r="A4" s="37"/>
      <c r="B4" s="181"/>
      <c r="C4" s="182"/>
      <c r="D4" s="182"/>
      <c r="E4" s="154" t="s">
        <v>172</v>
      </c>
      <c r="F4" s="155" t="s">
        <v>173</v>
      </c>
    </row>
    <row r="5" spans="2:6" s="38" customFormat="1" ht="11.25" customHeight="1">
      <c r="B5" s="56" t="s">
        <v>9</v>
      </c>
      <c r="C5" s="57">
        <v>1</v>
      </c>
      <c r="D5" s="58">
        <v>2</v>
      </c>
      <c r="E5" s="57">
        <v>3</v>
      </c>
      <c r="F5" s="153"/>
    </row>
    <row r="6" spans="2:9" s="39" customFormat="1" ht="27.75" customHeight="1">
      <c r="B6" s="51" t="s">
        <v>70</v>
      </c>
      <c r="C6" s="52">
        <f>SUM(C7:C35)</f>
        <v>155</v>
      </c>
      <c r="D6" s="52">
        <f>SUM(D7:D35)</f>
        <v>2089</v>
      </c>
      <c r="E6" s="156" t="s">
        <v>174</v>
      </c>
      <c r="F6" s="52">
        <f aca="true" t="shared" si="0" ref="F6:F35">D6-C6</f>
        <v>1934</v>
      </c>
      <c r="H6" s="40"/>
      <c r="I6" s="40"/>
    </row>
    <row r="7" spans="2:9" s="41" customFormat="1" ht="21.75" customHeight="1">
      <c r="B7" s="50" t="s">
        <v>73</v>
      </c>
      <c r="C7" s="45">
        <v>0</v>
      </c>
      <c r="D7" s="45">
        <v>9</v>
      </c>
      <c r="E7" s="157"/>
      <c r="F7" s="45">
        <f t="shared" si="0"/>
        <v>9</v>
      </c>
      <c r="G7" s="42">
        <f>ROUND(D7/$D$6*100,1)</f>
        <v>0.4</v>
      </c>
      <c r="H7" s="43">
        <f>ROUND(C7/1000,1)</f>
        <v>0</v>
      </c>
      <c r="I7" s="43">
        <f>ROUND(D7/1000,1)</f>
        <v>0</v>
      </c>
    </row>
    <row r="8" spans="2:9" s="41" customFormat="1" ht="21.75" customHeight="1">
      <c r="B8" s="50" t="s">
        <v>74</v>
      </c>
      <c r="C8" s="45">
        <v>0</v>
      </c>
      <c r="D8" s="45">
        <v>68</v>
      </c>
      <c r="E8" s="157"/>
      <c r="F8" s="45">
        <f t="shared" si="0"/>
        <v>68</v>
      </c>
      <c r="G8" s="42">
        <f aca="true" t="shared" si="1" ref="G8:G31">ROUND(D8/$D$6*100,1)</f>
        <v>3.3</v>
      </c>
      <c r="H8" s="43">
        <f aca="true" t="shared" si="2" ref="H8:I31">ROUND(C8/1000,1)</f>
        <v>0</v>
      </c>
      <c r="I8" s="43">
        <f t="shared" si="2"/>
        <v>0.1</v>
      </c>
    </row>
    <row r="9" spans="2:9" s="41" customFormat="1" ht="21.75" customHeight="1">
      <c r="B9" s="50" t="s">
        <v>75</v>
      </c>
      <c r="C9" s="45">
        <v>0</v>
      </c>
      <c r="D9" s="45">
        <v>0</v>
      </c>
      <c r="E9" s="157"/>
      <c r="F9" s="45">
        <f t="shared" si="0"/>
        <v>0</v>
      </c>
      <c r="G9" s="44">
        <f t="shared" si="1"/>
        <v>0</v>
      </c>
      <c r="H9" s="43">
        <f t="shared" si="2"/>
        <v>0</v>
      </c>
      <c r="I9" s="43">
        <f t="shared" si="2"/>
        <v>0</v>
      </c>
    </row>
    <row r="10" spans="2:9" s="41" customFormat="1" ht="21.75" customHeight="1">
      <c r="B10" s="50" t="s">
        <v>76</v>
      </c>
      <c r="C10" s="45">
        <v>0</v>
      </c>
      <c r="D10" s="45">
        <v>14</v>
      </c>
      <c r="E10" s="157"/>
      <c r="F10" s="45">
        <f t="shared" si="0"/>
        <v>14</v>
      </c>
      <c r="G10" s="42">
        <f t="shared" si="1"/>
        <v>0.7</v>
      </c>
      <c r="H10" s="43">
        <f t="shared" si="2"/>
        <v>0</v>
      </c>
      <c r="I10" s="43">
        <f t="shared" si="2"/>
        <v>0</v>
      </c>
    </row>
    <row r="11" spans="2:9" s="41" customFormat="1" ht="21.75" customHeight="1">
      <c r="B11" s="50" t="s">
        <v>77</v>
      </c>
      <c r="C11" s="45">
        <v>0</v>
      </c>
      <c r="D11" s="45">
        <v>23</v>
      </c>
      <c r="E11" s="157"/>
      <c r="F11" s="45">
        <f t="shared" si="0"/>
        <v>23</v>
      </c>
      <c r="G11" s="44">
        <f t="shared" si="1"/>
        <v>1.1</v>
      </c>
      <c r="H11" s="43">
        <f t="shared" si="2"/>
        <v>0</v>
      </c>
      <c r="I11" s="43">
        <f t="shared" si="2"/>
        <v>0</v>
      </c>
    </row>
    <row r="12" spans="2:9" s="41" customFormat="1" ht="21.75" customHeight="1">
      <c r="B12" s="50" t="s">
        <v>91</v>
      </c>
      <c r="C12" s="45">
        <v>0</v>
      </c>
      <c r="D12" s="45">
        <v>9</v>
      </c>
      <c r="E12" s="157"/>
      <c r="F12" s="45">
        <f t="shared" si="0"/>
        <v>9</v>
      </c>
      <c r="G12" s="42">
        <f t="shared" si="1"/>
        <v>0.4</v>
      </c>
      <c r="H12" s="43">
        <f t="shared" si="2"/>
        <v>0</v>
      </c>
      <c r="I12" s="43">
        <f t="shared" si="2"/>
        <v>0</v>
      </c>
    </row>
    <row r="13" spans="2:9" s="41" customFormat="1" ht="21.75" customHeight="1">
      <c r="B13" s="50" t="s">
        <v>78</v>
      </c>
      <c r="C13" s="45">
        <v>4</v>
      </c>
      <c r="D13" s="45">
        <v>132</v>
      </c>
      <c r="E13" s="157" t="s">
        <v>175</v>
      </c>
      <c r="F13" s="45">
        <f t="shared" si="0"/>
        <v>128</v>
      </c>
      <c r="G13" s="42">
        <f t="shared" si="1"/>
        <v>6.3</v>
      </c>
      <c r="H13" s="43">
        <f t="shared" si="2"/>
        <v>0</v>
      </c>
      <c r="I13" s="43">
        <f t="shared" si="2"/>
        <v>0.1</v>
      </c>
    </row>
    <row r="14" spans="2:9" s="41" customFormat="1" ht="21.75" customHeight="1">
      <c r="B14" s="50" t="s">
        <v>79</v>
      </c>
      <c r="C14" s="45">
        <v>0</v>
      </c>
      <c r="D14" s="45">
        <v>7</v>
      </c>
      <c r="E14" s="157"/>
      <c r="F14" s="45">
        <f t="shared" si="0"/>
        <v>7</v>
      </c>
      <c r="G14" s="42">
        <f t="shared" si="1"/>
        <v>0.3</v>
      </c>
      <c r="H14" s="43">
        <f t="shared" si="2"/>
        <v>0</v>
      </c>
      <c r="I14" s="43">
        <f t="shared" si="2"/>
        <v>0</v>
      </c>
    </row>
    <row r="15" spans="2:9" s="41" customFormat="1" ht="21.75" customHeight="1">
      <c r="B15" s="50" t="s">
        <v>80</v>
      </c>
      <c r="C15" s="45">
        <v>0</v>
      </c>
      <c r="D15" s="45">
        <v>9</v>
      </c>
      <c r="E15" s="157"/>
      <c r="F15" s="45">
        <f t="shared" si="0"/>
        <v>9</v>
      </c>
      <c r="G15" s="42">
        <f t="shared" si="1"/>
        <v>0.4</v>
      </c>
      <c r="H15" s="43">
        <f t="shared" si="2"/>
        <v>0</v>
      </c>
      <c r="I15" s="43">
        <f t="shared" si="2"/>
        <v>0</v>
      </c>
    </row>
    <row r="16" spans="2:9" s="41" customFormat="1" ht="21.75" customHeight="1">
      <c r="B16" s="50" t="s">
        <v>92</v>
      </c>
      <c r="C16" s="45">
        <v>0</v>
      </c>
      <c r="D16" s="45">
        <v>261</v>
      </c>
      <c r="E16" s="157"/>
      <c r="F16" s="45">
        <f t="shared" si="0"/>
        <v>261</v>
      </c>
      <c r="G16" s="42">
        <f t="shared" si="1"/>
        <v>12.5</v>
      </c>
      <c r="H16" s="43">
        <f t="shared" si="2"/>
        <v>0</v>
      </c>
      <c r="I16" s="43">
        <f t="shared" si="2"/>
        <v>0.3</v>
      </c>
    </row>
    <row r="17" spans="2:9" s="41" customFormat="1" ht="21.75" customHeight="1">
      <c r="B17" s="50" t="s">
        <v>81</v>
      </c>
      <c r="C17" s="45">
        <v>0</v>
      </c>
      <c r="D17" s="45">
        <v>0</v>
      </c>
      <c r="E17" s="157"/>
      <c r="F17" s="45">
        <f t="shared" si="0"/>
        <v>0</v>
      </c>
      <c r="G17" s="42">
        <f t="shared" si="1"/>
        <v>0</v>
      </c>
      <c r="H17" s="43">
        <f t="shared" si="2"/>
        <v>0</v>
      </c>
      <c r="I17" s="43">
        <f t="shared" si="2"/>
        <v>0</v>
      </c>
    </row>
    <row r="18" spans="2:9" s="41" customFormat="1" ht="21.75" customHeight="1">
      <c r="B18" s="50" t="s">
        <v>93</v>
      </c>
      <c r="C18" s="45">
        <v>8</v>
      </c>
      <c r="D18" s="45">
        <v>15</v>
      </c>
      <c r="E18" s="157">
        <f>ROUND(D18/C18*100,1)</f>
        <v>187.5</v>
      </c>
      <c r="F18" s="45">
        <f t="shared" si="0"/>
        <v>7</v>
      </c>
      <c r="G18" s="44">
        <f t="shared" si="1"/>
        <v>0.7</v>
      </c>
      <c r="H18" s="43">
        <f t="shared" si="2"/>
        <v>0</v>
      </c>
      <c r="I18" s="43">
        <f t="shared" si="2"/>
        <v>0</v>
      </c>
    </row>
    <row r="19" spans="2:9" s="41" customFormat="1" ht="21.75" customHeight="1">
      <c r="B19" s="50" t="s">
        <v>82</v>
      </c>
      <c r="C19" s="45">
        <v>0</v>
      </c>
      <c r="D19" s="45">
        <v>19</v>
      </c>
      <c r="E19" s="157"/>
      <c r="F19" s="45">
        <f t="shared" si="0"/>
        <v>19</v>
      </c>
      <c r="G19" s="44">
        <f t="shared" si="1"/>
        <v>0.9</v>
      </c>
      <c r="H19" s="43">
        <f t="shared" si="2"/>
        <v>0</v>
      </c>
      <c r="I19" s="43">
        <f t="shared" si="2"/>
        <v>0</v>
      </c>
    </row>
    <row r="20" spans="2:9" s="41" customFormat="1" ht="21.75" customHeight="1">
      <c r="B20" s="50" t="s">
        <v>94</v>
      </c>
      <c r="C20" s="45">
        <v>3</v>
      </c>
      <c r="D20" s="45">
        <v>8</v>
      </c>
      <c r="E20" s="157">
        <f>ROUND(D20/C20*100,1)</f>
        <v>266.7</v>
      </c>
      <c r="F20" s="45">
        <f t="shared" si="0"/>
        <v>5</v>
      </c>
      <c r="G20" s="44">
        <f t="shared" si="1"/>
        <v>0.4</v>
      </c>
      <c r="H20" s="43">
        <f t="shared" si="2"/>
        <v>0</v>
      </c>
      <c r="I20" s="43">
        <f t="shared" si="2"/>
        <v>0</v>
      </c>
    </row>
    <row r="21" spans="2:9" s="41" customFormat="1" ht="21.75" customHeight="1">
      <c r="B21" s="50" t="s">
        <v>83</v>
      </c>
      <c r="C21" s="45">
        <v>0</v>
      </c>
      <c r="D21" s="45">
        <v>3</v>
      </c>
      <c r="E21" s="157"/>
      <c r="F21" s="45">
        <f t="shared" si="0"/>
        <v>3</v>
      </c>
      <c r="G21" s="42">
        <f t="shared" si="1"/>
        <v>0.1</v>
      </c>
      <c r="H21" s="43">
        <f t="shared" si="2"/>
        <v>0</v>
      </c>
      <c r="I21" s="43">
        <f t="shared" si="2"/>
        <v>0</v>
      </c>
    </row>
    <row r="22" spans="2:9" s="41" customFormat="1" ht="21.75" customHeight="1">
      <c r="B22" s="50" t="s">
        <v>95</v>
      </c>
      <c r="C22" s="45">
        <v>0</v>
      </c>
      <c r="D22" s="45">
        <v>0</v>
      </c>
      <c r="E22" s="157"/>
      <c r="F22" s="45">
        <f t="shared" si="0"/>
        <v>0</v>
      </c>
      <c r="G22" s="42">
        <f t="shared" si="1"/>
        <v>0</v>
      </c>
      <c r="H22" s="43">
        <f t="shared" si="2"/>
        <v>0</v>
      </c>
      <c r="I22" s="43">
        <f t="shared" si="2"/>
        <v>0</v>
      </c>
    </row>
    <row r="23" spans="2:9" s="41" customFormat="1" ht="21.75" customHeight="1">
      <c r="B23" s="50" t="s">
        <v>84</v>
      </c>
      <c r="C23" s="45">
        <v>0</v>
      </c>
      <c r="D23" s="45">
        <v>90</v>
      </c>
      <c r="E23" s="157"/>
      <c r="F23" s="45">
        <f t="shared" si="0"/>
        <v>90</v>
      </c>
      <c r="G23" s="42">
        <f t="shared" si="1"/>
        <v>4.3</v>
      </c>
      <c r="H23" s="43">
        <f t="shared" si="2"/>
        <v>0</v>
      </c>
      <c r="I23" s="43">
        <f t="shared" si="2"/>
        <v>0.1</v>
      </c>
    </row>
    <row r="24" spans="2:9" s="41" customFormat="1" ht="21.75" customHeight="1">
      <c r="B24" s="50" t="s">
        <v>96</v>
      </c>
      <c r="C24" s="45">
        <v>0</v>
      </c>
      <c r="D24" s="45">
        <v>31</v>
      </c>
      <c r="E24" s="157"/>
      <c r="F24" s="45">
        <f t="shared" si="0"/>
        <v>31</v>
      </c>
      <c r="G24" s="42">
        <f t="shared" si="1"/>
        <v>1.5</v>
      </c>
      <c r="H24" s="43">
        <f t="shared" si="2"/>
        <v>0</v>
      </c>
      <c r="I24" s="43">
        <f t="shared" si="2"/>
        <v>0</v>
      </c>
    </row>
    <row r="25" spans="2:9" s="41" customFormat="1" ht="21.75" customHeight="1">
      <c r="B25" s="50" t="s">
        <v>85</v>
      </c>
      <c r="C25" s="45">
        <v>0</v>
      </c>
      <c r="D25" s="45">
        <v>7</v>
      </c>
      <c r="E25" s="157"/>
      <c r="F25" s="45">
        <f t="shared" si="0"/>
        <v>7</v>
      </c>
      <c r="G25" s="42">
        <f t="shared" si="1"/>
        <v>0.3</v>
      </c>
      <c r="H25" s="43">
        <f t="shared" si="2"/>
        <v>0</v>
      </c>
      <c r="I25" s="43">
        <f t="shared" si="2"/>
        <v>0</v>
      </c>
    </row>
    <row r="26" spans="2:9" s="41" customFormat="1" ht="21.75" customHeight="1">
      <c r="B26" s="50" t="s">
        <v>86</v>
      </c>
      <c r="C26" s="45">
        <v>0</v>
      </c>
      <c r="D26" s="45">
        <v>5</v>
      </c>
      <c r="E26" s="157"/>
      <c r="F26" s="45">
        <f t="shared" si="0"/>
        <v>5</v>
      </c>
      <c r="G26" s="42">
        <f t="shared" si="1"/>
        <v>0.2</v>
      </c>
      <c r="H26" s="43">
        <f t="shared" si="2"/>
        <v>0</v>
      </c>
      <c r="I26" s="43">
        <f t="shared" si="2"/>
        <v>0</v>
      </c>
    </row>
    <row r="27" spans="2:9" s="41" customFormat="1" ht="21.75" customHeight="1">
      <c r="B27" s="50" t="s">
        <v>97</v>
      </c>
      <c r="C27" s="45">
        <v>32</v>
      </c>
      <c r="D27" s="45">
        <v>13</v>
      </c>
      <c r="E27" s="157">
        <f>ROUND(D27/C27*100,1)</f>
        <v>40.6</v>
      </c>
      <c r="F27" s="45">
        <f t="shared" si="0"/>
        <v>-19</v>
      </c>
      <c r="G27" s="42">
        <f t="shared" si="1"/>
        <v>0.6</v>
      </c>
      <c r="H27" s="43">
        <f t="shared" si="2"/>
        <v>0</v>
      </c>
      <c r="I27" s="43">
        <f t="shared" si="2"/>
        <v>0</v>
      </c>
    </row>
    <row r="28" spans="2:9" s="41" customFormat="1" ht="21.75" customHeight="1">
      <c r="B28" s="50" t="s">
        <v>87</v>
      </c>
      <c r="C28" s="45">
        <v>0</v>
      </c>
      <c r="D28" s="45">
        <v>37</v>
      </c>
      <c r="E28" s="157"/>
      <c r="F28" s="45">
        <f t="shared" si="0"/>
        <v>37</v>
      </c>
      <c r="G28" s="42">
        <f t="shared" si="1"/>
        <v>1.8</v>
      </c>
      <c r="H28" s="43">
        <f t="shared" si="2"/>
        <v>0</v>
      </c>
      <c r="I28" s="43">
        <f t="shared" si="2"/>
        <v>0</v>
      </c>
    </row>
    <row r="29" spans="2:9" s="41" customFormat="1" ht="21.75" customHeight="1">
      <c r="B29" s="50" t="s">
        <v>88</v>
      </c>
      <c r="C29" s="45">
        <v>0</v>
      </c>
      <c r="D29" s="45">
        <v>49</v>
      </c>
      <c r="E29" s="157"/>
      <c r="F29" s="45">
        <f t="shared" si="0"/>
        <v>49</v>
      </c>
      <c r="G29" s="42">
        <f t="shared" si="1"/>
        <v>2.3</v>
      </c>
      <c r="H29" s="43">
        <f t="shared" si="2"/>
        <v>0</v>
      </c>
      <c r="I29" s="43">
        <f t="shared" si="2"/>
        <v>0</v>
      </c>
    </row>
    <row r="30" spans="2:9" s="41" customFormat="1" ht="21.75" customHeight="1">
      <c r="B30" s="50" t="s">
        <v>89</v>
      </c>
      <c r="C30" s="45">
        <v>0</v>
      </c>
      <c r="D30" s="45">
        <v>159</v>
      </c>
      <c r="E30" s="157"/>
      <c r="F30" s="45">
        <f t="shared" si="0"/>
        <v>159</v>
      </c>
      <c r="G30" s="42">
        <f t="shared" si="1"/>
        <v>7.6</v>
      </c>
      <c r="H30" s="43">
        <f t="shared" si="2"/>
        <v>0</v>
      </c>
      <c r="I30" s="43">
        <f t="shared" si="2"/>
        <v>0.2</v>
      </c>
    </row>
    <row r="31" spans="2:9" s="41" customFormat="1" ht="21.75" customHeight="1">
      <c r="B31" s="50" t="s">
        <v>98</v>
      </c>
      <c r="C31" s="45">
        <v>0</v>
      </c>
      <c r="D31" s="45">
        <v>0</v>
      </c>
      <c r="E31" s="157"/>
      <c r="F31" s="45">
        <f t="shared" si="0"/>
        <v>0</v>
      </c>
      <c r="G31" s="44">
        <f t="shared" si="1"/>
        <v>0</v>
      </c>
      <c r="H31" s="43">
        <f t="shared" si="2"/>
        <v>0</v>
      </c>
      <c r="I31" s="43">
        <f t="shared" si="2"/>
        <v>0</v>
      </c>
    </row>
    <row r="32" spans="2:6" ht="21.75" customHeight="1">
      <c r="B32" s="50" t="s">
        <v>99</v>
      </c>
      <c r="C32" s="45">
        <v>0</v>
      </c>
      <c r="D32" s="45">
        <v>25</v>
      </c>
      <c r="E32" s="157"/>
      <c r="F32" s="45">
        <f t="shared" si="0"/>
        <v>25</v>
      </c>
    </row>
    <row r="33" spans="2:6" ht="21.75" customHeight="1">
      <c r="B33" s="50" t="s">
        <v>90</v>
      </c>
      <c r="C33" s="45">
        <v>0</v>
      </c>
      <c r="D33" s="45">
        <v>13</v>
      </c>
      <c r="E33" s="157"/>
      <c r="F33" s="45">
        <f t="shared" si="0"/>
        <v>13</v>
      </c>
    </row>
    <row r="34" spans="2:6" ht="21.75" customHeight="1">
      <c r="B34" s="50" t="s">
        <v>100</v>
      </c>
      <c r="C34" s="45">
        <v>0</v>
      </c>
      <c r="D34" s="45">
        <v>0</v>
      </c>
      <c r="E34" s="157"/>
      <c r="F34" s="45">
        <f t="shared" si="0"/>
        <v>0</v>
      </c>
    </row>
    <row r="35" spans="2:6" ht="21.75" customHeight="1">
      <c r="B35" s="50" t="s">
        <v>101</v>
      </c>
      <c r="C35" s="45">
        <v>108</v>
      </c>
      <c r="D35" s="45">
        <v>1083</v>
      </c>
      <c r="E35" s="157">
        <f>ROUND(D35/C35*100,1)</f>
        <v>1002.8</v>
      </c>
      <c r="F35" s="45">
        <f t="shared" si="0"/>
        <v>975</v>
      </c>
    </row>
  </sheetData>
  <sheetProtection/>
  <mergeCells count="5">
    <mergeCell ref="A1:E1"/>
    <mergeCell ref="B3:B4"/>
    <mergeCell ref="C3:C4"/>
    <mergeCell ref="D3:D4"/>
    <mergeCell ref="E3:F3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D36"/>
  <sheetViews>
    <sheetView view="pageBreakPreview" zoomScale="75" zoomScaleNormal="75" zoomScaleSheetLayoutView="75" zoomScalePageLayoutView="0" workbookViewId="0" topLeftCell="A1">
      <selection activeCell="D13" sqref="D13:E13"/>
    </sheetView>
  </sheetViews>
  <sheetFormatPr defaultColWidth="9.140625" defaultRowHeight="15"/>
  <cols>
    <col min="1" max="1" width="47.7109375" style="27" customWidth="1"/>
    <col min="2" max="2" width="14.00390625" style="27" customWidth="1"/>
    <col min="3" max="3" width="13.57421875" style="27" customWidth="1"/>
    <col min="4" max="4" width="13.7109375" style="27" customWidth="1"/>
    <col min="5" max="7" width="8.8515625" style="27" customWidth="1"/>
    <col min="8" max="8" width="43.00390625" style="27" customWidth="1"/>
    <col min="9" max="16384" width="8.8515625" style="27" customWidth="1"/>
  </cols>
  <sheetData>
    <row r="1" spans="1:5" s="22" customFormat="1" ht="41.25" customHeight="1">
      <c r="A1" s="184" t="s">
        <v>135</v>
      </c>
      <c r="B1" s="184"/>
      <c r="C1" s="184"/>
      <c r="D1" s="184"/>
      <c r="E1" s="184"/>
    </row>
    <row r="2" spans="1:5" s="22" customFormat="1" ht="15" customHeight="1">
      <c r="A2" s="185" t="s">
        <v>35</v>
      </c>
      <c r="B2" s="185"/>
      <c r="C2" s="185"/>
      <c r="D2" s="185"/>
      <c r="E2" s="185"/>
    </row>
    <row r="3" spans="1:4" s="24" customFormat="1" ht="16.5" customHeight="1" thickBot="1">
      <c r="A3" s="23"/>
      <c r="B3" s="23"/>
      <c r="C3" s="23"/>
      <c r="D3" s="23"/>
    </row>
    <row r="4" spans="1:5" s="24" customFormat="1" ht="39" customHeight="1">
      <c r="A4" s="214"/>
      <c r="B4" s="190" t="s">
        <v>169</v>
      </c>
      <c r="C4" s="190" t="s">
        <v>170</v>
      </c>
      <c r="D4" s="215" t="s">
        <v>171</v>
      </c>
      <c r="E4" s="216"/>
    </row>
    <row r="5" spans="1:5" s="24" customFormat="1" ht="23.25" customHeight="1">
      <c r="A5" s="217"/>
      <c r="B5" s="182"/>
      <c r="C5" s="182"/>
      <c r="D5" s="154" t="s">
        <v>172</v>
      </c>
      <c r="E5" s="218" t="s">
        <v>173</v>
      </c>
    </row>
    <row r="6" spans="1:5" s="25" customFormat="1" ht="33.75" customHeight="1">
      <c r="A6" s="219" t="s">
        <v>36</v>
      </c>
      <c r="B6" s="53">
        <f>SUM(B7:B25)</f>
        <v>155</v>
      </c>
      <c r="C6" s="53">
        <f>SUM(C7:C25)</f>
        <v>2089</v>
      </c>
      <c r="D6" s="156" t="s">
        <v>174</v>
      </c>
      <c r="E6" s="220">
        <f>C6-B6</f>
        <v>1934</v>
      </c>
    </row>
    <row r="7" spans="1:8" ht="39.75" customHeight="1">
      <c r="A7" s="221" t="s">
        <v>37</v>
      </c>
      <c r="B7" s="54">
        <v>0</v>
      </c>
      <c r="C7" s="54">
        <v>32</v>
      </c>
      <c r="D7" s="157"/>
      <c r="E7" s="222">
        <f>C7-B7</f>
        <v>32</v>
      </c>
      <c r="F7" s="26"/>
      <c r="H7" s="28"/>
    </row>
    <row r="8" spans="1:8" ht="35.25" customHeight="1">
      <c r="A8" s="221" t="s">
        <v>38</v>
      </c>
      <c r="B8" s="54">
        <v>0</v>
      </c>
      <c r="C8" s="54">
        <v>0</v>
      </c>
      <c r="D8" s="157"/>
      <c r="E8" s="222">
        <f aca="true" t="shared" si="0" ref="E8:E25">C8-B8</f>
        <v>0</v>
      </c>
      <c r="F8" s="26"/>
      <c r="H8" s="28"/>
    </row>
    <row r="9" spans="1:8" s="29" customFormat="1" ht="21" customHeight="1">
      <c r="A9" s="221" t="s">
        <v>39</v>
      </c>
      <c r="B9" s="54">
        <v>0</v>
      </c>
      <c r="C9" s="54">
        <v>1</v>
      </c>
      <c r="D9" s="157"/>
      <c r="E9" s="222">
        <f t="shared" si="0"/>
        <v>1</v>
      </c>
      <c r="F9" s="26"/>
      <c r="G9" s="27"/>
      <c r="H9" s="28"/>
    </row>
    <row r="10" spans="1:30" ht="38.25" customHeight="1">
      <c r="A10" s="221" t="s">
        <v>40</v>
      </c>
      <c r="B10" s="54">
        <v>8</v>
      </c>
      <c r="C10" s="54">
        <v>519</v>
      </c>
      <c r="D10" s="157" t="s">
        <v>176</v>
      </c>
      <c r="E10" s="222">
        <f t="shared" si="0"/>
        <v>511</v>
      </c>
      <c r="F10" s="26"/>
      <c r="H10" s="28"/>
      <c r="J10" s="30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ht="42" customHeight="1">
      <c r="A11" s="221" t="s">
        <v>41</v>
      </c>
      <c r="B11" s="54">
        <v>0</v>
      </c>
      <c r="C11" s="54">
        <v>7</v>
      </c>
      <c r="D11" s="157"/>
      <c r="E11" s="222">
        <f t="shared" si="0"/>
        <v>7</v>
      </c>
      <c r="F11" s="125"/>
      <c r="H11" s="28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0" ht="19.5" customHeight="1">
      <c r="A12" s="221" t="s">
        <v>42</v>
      </c>
      <c r="B12" s="54">
        <v>0</v>
      </c>
      <c r="C12" s="54">
        <v>6</v>
      </c>
      <c r="D12" s="157"/>
      <c r="E12" s="222">
        <f t="shared" si="0"/>
        <v>6</v>
      </c>
      <c r="F12" s="26"/>
      <c r="H12" s="47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ht="43.5" customHeight="1">
      <c r="A13" s="221" t="s">
        <v>43</v>
      </c>
      <c r="B13" s="54">
        <v>4</v>
      </c>
      <c r="C13" s="54">
        <v>0</v>
      </c>
      <c r="D13" s="157">
        <f>ROUND(C13/B13*100,1)</f>
        <v>0</v>
      </c>
      <c r="E13" s="222">
        <f t="shared" si="0"/>
        <v>-4</v>
      </c>
      <c r="F13" s="26"/>
      <c r="H13" s="28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</row>
    <row r="14" spans="1:30" ht="41.25" customHeight="1">
      <c r="A14" s="221" t="s">
        <v>44</v>
      </c>
      <c r="B14" s="54">
        <v>0</v>
      </c>
      <c r="C14" s="54">
        <v>249</v>
      </c>
      <c r="D14" s="157"/>
      <c r="E14" s="222">
        <f t="shared" si="0"/>
        <v>249</v>
      </c>
      <c r="F14" s="26"/>
      <c r="H14" s="2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</row>
    <row r="15" spans="1:30" ht="42" customHeight="1">
      <c r="A15" s="221" t="s">
        <v>45</v>
      </c>
      <c r="B15" s="54">
        <v>0</v>
      </c>
      <c r="C15" s="54">
        <v>0</v>
      </c>
      <c r="D15" s="157"/>
      <c r="E15" s="222">
        <f t="shared" si="0"/>
        <v>0</v>
      </c>
      <c r="F15" s="26"/>
      <c r="H15" s="28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</row>
    <row r="16" spans="1:8" ht="23.25" customHeight="1">
      <c r="A16" s="221" t="s">
        <v>46</v>
      </c>
      <c r="B16" s="54">
        <v>0</v>
      </c>
      <c r="C16" s="55">
        <v>1</v>
      </c>
      <c r="D16" s="157"/>
      <c r="E16" s="222">
        <f t="shared" si="0"/>
        <v>1</v>
      </c>
      <c r="F16" s="26"/>
      <c r="H16" s="28"/>
    </row>
    <row r="17" spans="1:12" ht="22.5" customHeight="1">
      <c r="A17" s="221" t="s">
        <v>47</v>
      </c>
      <c r="B17" s="55">
        <v>0</v>
      </c>
      <c r="C17" s="54">
        <v>0</v>
      </c>
      <c r="D17" s="157"/>
      <c r="E17" s="222">
        <f t="shared" si="0"/>
        <v>0</v>
      </c>
      <c r="F17" s="26"/>
      <c r="H17" s="28"/>
      <c r="L17" s="54"/>
    </row>
    <row r="18" spans="1:12" ht="22.5" customHeight="1">
      <c r="A18" s="221" t="s">
        <v>48</v>
      </c>
      <c r="B18" s="54">
        <v>0</v>
      </c>
      <c r="C18" s="54">
        <v>0</v>
      </c>
      <c r="D18" s="157"/>
      <c r="E18" s="222">
        <f t="shared" si="0"/>
        <v>0</v>
      </c>
      <c r="F18" s="26"/>
      <c r="H18" s="28"/>
      <c r="L18" s="54"/>
    </row>
    <row r="19" spans="1:12" ht="38.25" customHeight="1">
      <c r="A19" s="221" t="s">
        <v>49</v>
      </c>
      <c r="B19" s="54">
        <v>0</v>
      </c>
      <c r="C19" s="54">
        <v>0</v>
      </c>
      <c r="D19" s="157"/>
      <c r="E19" s="222">
        <f t="shared" si="0"/>
        <v>0</v>
      </c>
      <c r="F19" s="26"/>
      <c r="H19" s="48"/>
      <c r="L19" s="54"/>
    </row>
    <row r="20" spans="1:12" ht="35.25" customHeight="1">
      <c r="A20" s="221" t="s">
        <v>50</v>
      </c>
      <c r="B20" s="54">
        <v>0</v>
      </c>
      <c r="C20" s="54">
        <v>7</v>
      </c>
      <c r="D20" s="157"/>
      <c r="E20" s="222">
        <f t="shared" si="0"/>
        <v>7</v>
      </c>
      <c r="F20" s="26"/>
      <c r="H20" s="28"/>
      <c r="L20" s="54"/>
    </row>
    <row r="21" spans="1:12" ht="41.25" customHeight="1">
      <c r="A21" s="221" t="s">
        <v>51</v>
      </c>
      <c r="B21" s="54">
        <v>3</v>
      </c>
      <c r="C21" s="54">
        <v>504</v>
      </c>
      <c r="D21" s="157" t="s">
        <v>177</v>
      </c>
      <c r="E21" s="222">
        <f t="shared" si="0"/>
        <v>501</v>
      </c>
      <c r="F21" s="26"/>
      <c r="H21" s="28"/>
      <c r="L21" s="54"/>
    </row>
    <row r="22" spans="1:8" ht="19.5" customHeight="1">
      <c r="A22" s="221" t="s">
        <v>52</v>
      </c>
      <c r="B22" s="54">
        <v>32</v>
      </c>
      <c r="C22" s="54">
        <v>0</v>
      </c>
      <c r="D22" s="157">
        <f>ROUND(C22/B22*100,1)</f>
        <v>0</v>
      </c>
      <c r="E22" s="222">
        <f t="shared" si="0"/>
        <v>-32</v>
      </c>
      <c r="F22" s="26"/>
      <c r="H22" s="28"/>
    </row>
    <row r="23" spans="1:8" ht="39" customHeight="1">
      <c r="A23" s="221" t="s">
        <v>53</v>
      </c>
      <c r="B23" s="54">
        <v>108</v>
      </c>
      <c r="C23" s="54">
        <v>763</v>
      </c>
      <c r="D23" s="157" t="s">
        <v>178</v>
      </c>
      <c r="E23" s="222">
        <f t="shared" si="0"/>
        <v>655</v>
      </c>
      <c r="F23" s="26"/>
      <c r="H23" s="28"/>
    </row>
    <row r="24" spans="1:8" ht="39.75" customHeight="1">
      <c r="A24" s="221" t="s">
        <v>54</v>
      </c>
      <c r="B24" s="54">
        <v>0</v>
      </c>
      <c r="C24" s="54">
        <v>0</v>
      </c>
      <c r="D24" s="157"/>
      <c r="E24" s="222">
        <f t="shared" si="0"/>
        <v>0</v>
      </c>
      <c r="F24" s="26"/>
      <c r="H24" s="28"/>
    </row>
    <row r="25" spans="1:8" ht="25.5" customHeight="1" thickBot="1">
      <c r="A25" s="223" t="s">
        <v>55</v>
      </c>
      <c r="B25" s="224">
        <v>0</v>
      </c>
      <c r="C25" s="224">
        <v>0</v>
      </c>
      <c r="D25" s="157"/>
      <c r="E25" s="222">
        <f t="shared" si="0"/>
        <v>0</v>
      </c>
      <c r="F25" s="26"/>
      <c r="H25" s="28"/>
    </row>
    <row r="26" spans="1:8" ht="20.25">
      <c r="A26" s="31"/>
      <c r="B26" s="209"/>
      <c r="C26" s="210"/>
      <c r="D26" s="211"/>
      <c r="E26" s="211"/>
      <c r="H26" s="28"/>
    </row>
    <row r="27" spans="1:5" ht="20.25">
      <c r="A27" s="31"/>
      <c r="B27" s="209"/>
      <c r="C27" s="210"/>
      <c r="D27" s="212"/>
      <c r="E27" s="213"/>
    </row>
    <row r="28" spans="2:5" ht="18">
      <c r="B28" s="211"/>
      <c r="C28" s="211"/>
      <c r="D28" s="212"/>
      <c r="E28" s="213"/>
    </row>
    <row r="29" spans="2:5" ht="18">
      <c r="B29" s="211"/>
      <c r="C29" s="211"/>
      <c r="D29" s="212"/>
      <c r="E29" s="213"/>
    </row>
    <row r="30" spans="2:5" ht="18">
      <c r="B30" s="211"/>
      <c r="C30" s="211"/>
      <c r="D30" s="212"/>
      <c r="E30" s="213"/>
    </row>
    <row r="31" spans="2:5" ht="18">
      <c r="B31" s="211"/>
      <c r="C31" s="211"/>
      <c r="D31" s="212"/>
      <c r="E31" s="213"/>
    </row>
    <row r="32" spans="2:5" ht="18">
      <c r="B32" s="211"/>
      <c r="C32" s="211"/>
      <c r="D32" s="212"/>
      <c r="E32" s="213"/>
    </row>
    <row r="33" spans="2:5" ht="18">
      <c r="B33" s="211"/>
      <c r="C33" s="211"/>
      <c r="D33" s="212"/>
      <c r="E33" s="213"/>
    </row>
    <row r="34" spans="2:5" ht="18">
      <c r="B34" s="211"/>
      <c r="C34" s="211"/>
      <c r="D34" s="212"/>
      <c r="E34" s="213"/>
    </row>
    <row r="35" spans="2:5" ht="18">
      <c r="B35" s="211"/>
      <c r="C35" s="211"/>
      <c r="D35" s="212"/>
      <c r="E35" s="213"/>
    </row>
    <row r="36" spans="2:5" ht="18">
      <c r="B36" s="211"/>
      <c r="C36" s="211"/>
      <c r="D36" s="212"/>
      <c r="E36" s="213"/>
    </row>
  </sheetData>
  <sheetProtection/>
  <mergeCells count="6">
    <mergeCell ref="A4:A5"/>
    <mergeCell ref="B4:B5"/>
    <mergeCell ref="C4:C5"/>
    <mergeCell ref="D4:E4"/>
    <mergeCell ref="A1:E1"/>
    <mergeCell ref="A2:E2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26"/>
  <sheetViews>
    <sheetView view="pageBreakPreview" zoomScale="75" zoomScaleNormal="75" zoomScaleSheetLayoutView="75" zoomScalePageLayoutView="0" workbookViewId="0" topLeftCell="A4">
      <selection activeCell="E7" sqref="E7"/>
    </sheetView>
  </sheetViews>
  <sheetFormatPr defaultColWidth="9.140625" defaultRowHeight="15"/>
  <cols>
    <col min="1" max="1" width="52.8515625" style="132" customWidth="1"/>
    <col min="2" max="3" width="21.28125" style="132" customWidth="1"/>
    <col min="4" max="4" width="22.00390625" style="132" customWidth="1"/>
    <col min="5" max="5" width="10.421875" style="132" bestFit="1" customWidth="1"/>
    <col min="6" max="6" width="10.8515625" style="132" bestFit="1" customWidth="1"/>
    <col min="7" max="16384" width="8.8515625" style="132" customWidth="1"/>
  </cols>
  <sheetData>
    <row r="1" spans="1:5" s="126" customFormat="1" ht="49.5" customHeight="1">
      <c r="A1" s="186" t="s">
        <v>156</v>
      </c>
      <c r="B1" s="186"/>
      <c r="C1" s="186"/>
      <c r="D1" s="186"/>
      <c r="E1" s="186"/>
    </row>
    <row r="2" spans="1:5" s="126" customFormat="1" ht="20.25" customHeight="1">
      <c r="A2" s="187" t="s">
        <v>157</v>
      </c>
      <c r="B2" s="187"/>
      <c r="C2" s="187"/>
      <c r="D2" s="187"/>
      <c r="E2" s="187"/>
    </row>
    <row r="3" spans="1:4" s="126" customFormat="1" ht="17.25" customHeight="1" thickBot="1">
      <c r="A3" s="127"/>
      <c r="B3" s="127"/>
      <c r="C3" s="127"/>
      <c r="D3" s="127"/>
    </row>
    <row r="4" spans="1:5" s="128" customFormat="1" ht="25.5" customHeight="1">
      <c r="A4" s="188"/>
      <c r="B4" s="190" t="s">
        <v>169</v>
      </c>
      <c r="C4" s="190" t="s">
        <v>170</v>
      </c>
      <c r="D4" s="215" t="s">
        <v>171</v>
      </c>
      <c r="E4" s="216"/>
    </row>
    <row r="5" spans="1:5" s="128" customFormat="1" ht="37.5" customHeight="1">
      <c r="A5" s="189"/>
      <c r="B5" s="182"/>
      <c r="C5" s="182"/>
      <c r="D5" s="154" t="s">
        <v>172</v>
      </c>
      <c r="E5" s="218" t="s">
        <v>173</v>
      </c>
    </row>
    <row r="6" spans="1:6" s="129" customFormat="1" ht="42" customHeight="1">
      <c r="A6" s="231" t="s">
        <v>36</v>
      </c>
      <c r="B6" s="227">
        <f>SUM(B7:B15)</f>
        <v>155</v>
      </c>
      <c r="C6" s="227">
        <f>SUM(C7:C15)</f>
        <v>2089</v>
      </c>
      <c r="D6" s="225" t="s">
        <v>174</v>
      </c>
      <c r="E6" s="226">
        <f>C6-B6</f>
        <v>1934</v>
      </c>
      <c r="F6" s="130"/>
    </row>
    <row r="7" spans="1:10" ht="42" customHeight="1">
      <c r="A7" s="131" t="s">
        <v>158</v>
      </c>
      <c r="B7" s="228">
        <v>21</v>
      </c>
      <c r="C7" s="228">
        <v>184</v>
      </c>
      <c r="D7" s="157" t="s">
        <v>179</v>
      </c>
      <c r="E7" s="222">
        <f>C7-B7</f>
        <v>163</v>
      </c>
      <c r="F7" s="130"/>
      <c r="G7" s="133"/>
      <c r="J7" s="133"/>
    </row>
    <row r="8" spans="1:10" ht="35.25" customHeight="1">
      <c r="A8" s="131" t="s">
        <v>159</v>
      </c>
      <c r="B8" s="229">
        <v>16</v>
      </c>
      <c r="C8" s="229">
        <v>448</v>
      </c>
      <c r="D8" s="157" t="s">
        <v>180</v>
      </c>
      <c r="E8" s="222">
        <f aca="true" t="shared" si="0" ref="E8:E15">C8-B8</f>
        <v>432</v>
      </c>
      <c r="F8" s="130"/>
      <c r="G8" s="133"/>
      <c r="J8" s="133"/>
    </row>
    <row r="9" spans="1:10" s="134" customFormat="1" ht="25.5" customHeight="1">
      <c r="A9" s="131" t="s">
        <v>160</v>
      </c>
      <c r="B9" s="229">
        <v>51</v>
      </c>
      <c r="C9" s="229">
        <v>388</v>
      </c>
      <c r="D9" s="157" t="s">
        <v>181</v>
      </c>
      <c r="E9" s="222">
        <f t="shared" si="0"/>
        <v>337</v>
      </c>
      <c r="F9" s="130"/>
      <c r="G9" s="133"/>
      <c r="H9" s="132"/>
      <c r="J9" s="133"/>
    </row>
    <row r="10" spans="1:10" ht="36.75" customHeight="1">
      <c r="A10" s="131" t="s">
        <v>161</v>
      </c>
      <c r="B10" s="229">
        <v>12</v>
      </c>
      <c r="C10" s="229">
        <v>44</v>
      </c>
      <c r="D10" s="157" t="s">
        <v>185</v>
      </c>
      <c r="E10" s="222">
        <f t="shared" si="0"/>
        <v>32</v>
      </c>
      <c r="F10" s="130"/>
      <c r="G10" s="133"/>
      <c r="J10" s="133"/>
    </row>
    <row r="11" spans="1:10" ht="28.5" customHeight="1">
      <c r="A11" s="131" t="s">
        <v>162</v>
      </c>
      <c r="B11" s="229">
        <v>15</v>
      </c>
      <c r="C11" s="229">
        <v>518</v>
      </c>
      <c r="D11" s="157" t="s">
        <v>182</v>
      </c>
      <c r="E11" s="222">
        <f t="shared" si="0"/>
        <v>503</v>
      </c>
      <c r="F11" s="130"/>
      <c r="G11" s="133"/>
      <c r="J11" s="133"/>
    </row>
    <row r="12" spans="1:10" ht="59.25" customHeight="1">
      <c r="A12" s="131" t="s">
        <v>163</v>
      </c>
      <c r="B12" s="229">
        <v>0</v>
      </c>
      <c r="C12" s="229">
        <v>0</v>
      </c>
      <c r="D12" s="157"/>
      <c r="E12" s="222">
        <f t="shared" si="0"/>
        <v>0</v>
      </c>
      <c r="F12" s="130"/>
      <c r="G12" s="133"/>
      <c r="J12" s="133"/>
    </row>
    <row r="13" spans="1:17" ht="30.75" customHeight="1">
      <c r="A13" s="131" t="s">
        <v>164</v>
      </c>
      <c r="B13" s="229">
        <v>9</v>
      </c>
      <c r="C13" s="229">
        <v>442</v>
      </c>
      <c r="D13" s="157" t="s">
        <v>183</v>
      </c>
      <c r="E13" s="222">
        <f t="shared" si="0"/>
        <v>433</v>
      </c>
      <c r="F13" s="130"/>
      <c r="G13" s="133"/>
      <c r="J13" s="133"/>
      <c r="Q13" s="135"/>
    </row>
    <row r="14" spans="1:17" ht="75" customHeight="1">
      <c r="A14" s="131" t="s">
        <v>165</v>
      </c>
      <c r="B14" s="229">
        <v>11</v>
      </c>
      <c r="C14" s="229">
        <v>37</v>
      </c>
      <c r="D14" s="157" t="s">
        <v>184</v>
      </c>
      <c r="E14" s="222">
        <f t="shared" si="0"/>
        <v>26</v>
      </c>
      <c r="F14" s="130"/>
      <c r="G14" s="133"/>
      <c r="J14" s="133"/>
      <c r="Q14" s="135"/>
    </row>
    <row r="15" spans="1:17" ht="33" customHeight="1" thickBot="1">
      <c r="A15" s="136" t="s">
        <v>166</v>
      </c>
      <c r="B15" s="232">
        <v>20</v>
      </c>
      <c r="C15" s="232">
        <v>28</v>
      </c>
      <c r="D15" s="157">
        <f>ROUND(C15/B15*100,1)</f>
        <v>140</v>
      </c>
      <c r="E15" s="222">
        <f t="shared" si="0"/>
        <v>8</v>
      </c>
      <c r="F15" s="130"/>
      <c r="G15" s="133"/>
      <c r="J15" s="133"/>
      <c r="Q15" s="135"/>
    </row>
    <row r="16" spans="1:17" ht="18">
      <c r="A16" s="137"/>
      <c r="B16" s="137"/>
      <c r="C16" s="137"/>
      <c r="D16" s="212"/>
      <c r="E16" s="213"/>
      <c r="F16" s="230"/>
      <c r="Q16" s="135"/>
    </row>
    <row r="17" spans="1:17" ht="18">
      <c r="A17" s="137"/>
      <c r="B17" s="137"/>
      <c r="C17" s="137"/>
      <c r="D17" s="212"/>
      <c r="E17" s="213"/>
      <c r="F17" s="230"/>
      <c r="Q17" s="135"/>
    </row>
    <row r="18" spans="4:17" ht="18">
      <c r="D18" s="212"/>
      <c r="E18" s="213"/>
      <c r="F18" s="230"/>
      <c r="Q18" s="135"/>
    </row>
    <row r="19" spans="4:17" ht="18">
      <c r="D19" s="212"/>
      <c r="E19" s="213"/>
      <c r="F19" s="230"/>
      <c r="Q19" s="135"/>
    </row>
    <row r="20" spans="4:17" ht="18">
      <c r="D20" s="212"/>
      <c r="E20" s="213"/>
      <c r="F20" s="230"/>
      <c r="Q20" s="135"/>
    </row>
    <row r="21" spans="4:17" ht="18">
      <c r="D21" s="212"/>
      <c r="E21" s="213"/>
      <c r="F21" s="230"/>
      <c r="Q21" s="135"/>
    </row>
    <row r="22" spans="4:6" ht="18">
      <c r="D22" s="212"/>
      <c r="E22" s="213"/>
      <c r="F22" s="230"/>
    </row>
    <row r="23" spans="4:6" ht="18">
      <c r="D23" s="212"/>
      <c r="E23" s="213"/>
      <c r="F23" s="230"/>
    </row>
    <row r="24" spans="4:6" ht="18">
      <c r="D24" s="212"/>
      <c r="E24" s="213"/>
      <c r="F24" s="230"/>
    </row>
    <row r="25" spans="4:6" ht="18">
      <c r="D25" s="212"/>
      <c r="E25" s="213"/>
      <c r="F25" s="230"/>
    </row>
    <row r="26" spans="4:6" ht="12.75">
      <c r="D26" s="230"/>
      <c r="E26" s="230"/>
      <c r="F26" s="230"/>
    </row>
  </sheetData>
  <sheetProtection/>
  <mergeCells count="6">
    <mergeCell ref="A4:A5"/>
    <mergeCell ref="B4:B5"/>
    <mergeCell ref="C4:C5"/>
    <mergeCell ref="D4:E4"/>
    <mergeCell ref="A1:E1"/>
    <mergeCell ref="A2:E2"/>
  </mergeCells>
  <printOptions horizontalCentered="1"/>
  <pageMargins left="0.3937007874015748" right="0" top="0.5118110236220472" bottom="0" header="0" footer="0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31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T9" sqref="T9"/>
      <selection pane="topRight" activeCell="T9" sqref="T9"/>
      <selection pane="bottomLeft" activeCell="T9" sqref="T9"/>
      <selection pane="bottomRight" activeCell="F13" sqref="F13"/>
    </sheetView>
  </sheetViews>
  <sheetFormatPr defaultColWidth="9.140625" defaultRowHeight="15"/>
  <cols>
    <col min="1" max="1" width="67.57421875" style="1" customWidth="1"/>
    <col min="2" max="4" width="13.7109375" style="1" customWidth="1"/>
    <col min="5" max="5" width="9.140625" style="1" customWidth="1"/>
    <col min="6" max="7" width="11.7109375" style="1" bestFit="1" customWidth="1"/>
    <col min="8" max="16384" width="9.140625" style="1" customWidth="1"/>
  </cols>
  <sheetData>
    <row r="1" spans="1:5" ht="63" customHeight="1">
      <c r="A1" s="193" t="s">
        <v>167</v>
      </c>
      <c r="B1" s="193"/>
      <c r="C1" s="193"/>
      <c r="D1" s="193"/>
      <c r="E1" s="193"/>
    </row>
    <row r="2" spans="1:5" ht="12.75" customHeight="1">
      <c r="A2" s="242"/>
      <c r="B2" s="243"/>
      <c r="C2" s="243"/>
      <c r="D2" s="243"/>
      <c r="E2" s="244"/>
    </row>
    <row r="3" spans="1:6" ht="28.5" customHeight="1">
      <c r="A3" s="194" t="s">
        <v>0</v>
      </c>
      <c r="B3" s="239" t="s">
        <v>169</v>
      </c>
      <c r="C3" s="239" t="s">
        <v>170</v>
      </c>
      <c r="D3" s="240" t="s">
        <v>171</v>
      </c>
      <c r="E3" s="240"/>
      <c r="F3" s="105"/>
    </row>
    <row r="4" spans="1:5" ht="18" customHeight="1">
      <c r="A4" s="194"/>
      <c r="B4" s="239"/>
      <c r="C4" s="239"/>
      <c r="D4" s="241" t="s">
        <v>172</v>
      </c>
      <c r="E4" s="241" t="s">
        <v>173</v>
      </c>
    </row>
    <row r="5" spans="1:5" ht="30" customHeight="1">
      <c r="A5" s="106" t="s">
        <v>143</v>
      </c>
      <c r="B5" s="109">
        <v>53949</v>
      </c>
      <c r="C5" s="109">
        <v>58403</v>
      </c>
      <c r="D5" s="245">
        <f aca="true" t="shared" si="0" ref="D5:D20">ROUND(C5/B5*100,1)</f>
        <v>108.3</v>
      </c>
      <c r="E5" s="246">
        <f>C5-B5</f>
        <v>4454</v>
      </c>
    </row>
    <row r="6" spans="1:5" ht="30" customHeight="1">
      <c r="A6" s="235" t="s">
        <v>145</v>
      </c>
      <c r="B6" s="110">
        <v>28894</v>
      </c>
      <c r="C6" s="110">
        <v>29338</v>
      </c>
      <c r="D6" s="245">
        <f t="shared" si="0"/>
        <v>101.5</v>
      </c>
      <c r="E6" s="246">
        <f aca="true" t="shared" si="1" ref="E6:E20">C6-B6</f>
        <v>444</v>
      </c>
    </row>
    <row r="7" spans="1:6" ht="42" customHeight="1">
      <c r="A7" s="106" t="s">
        <v>127</v>
      </c>
      <c r="B7" s="110">
        <v>3728</v>
      </c>
      <c r="C7" s="111">
        <v>3807</v>
      </c>
      <c r="D7" s="245">
        <f t="shared" si="0"/>
        <v>102.1</v>
      </c>
      <c r="E7" s="246">
        <f t="shared" si="1"/>
        <v>79</v>
      </c>
      <c r="F7" s="2"/>
    </row>
    <row r="8" spans="1:6" ht="28.5" customHeight="1">
      <c r="A8" s="106" t="s">
        <v>128</v>
      </c>
      <c r="B8" s="110">
        <v>1941</v>
      </c>
      <c r="C8" s="111">
        <v>1989</v>
      </c>
      <c r="D8" s="245">
        <f t="shared" si="0"/>
        <v>102.5</v>
      </c>
      <c r="E8" s="246">
        <f t="shared" si="1"/>
        <v>48</v>
      </c>
      <c r="F8" s="2"/>
    </row>
    <row r="9" spans="1:6" ht="33" customHeight="1">
      <c r="A9" s="108" t="s">
        <v>121</v>
      </c>
      <c r="B9" s="112">
        <v>52.1</v>
      </c>
      <c r="C9" s="112">
        <v>52.2</v>
      </c>
      <c r="D9" s="250" t="s">
        <v>188</v>
      </c>
      <c r="E9" s="251"/>
      <c r="F9" s="2"/>
    </row>
    <row r="10" spans="1:6" ht="33" customHeight="1">
      <c r="A10" s="106" t="s">
        <v>129</v>
      </c>
      <c r="B10" s="113">
        <v>1578</v>
      </c>
      <c r="C10" s="113">
        <v>1487</v>
      </c>
      <c r="D10" s="245">
        <f t="shared" si="0"/>
        <v>94.2</v>
      </c>
      <c r="E10" s="246">
        <f t="shared" si="1"/>
        <v>-91</v>
      </c>
      <c r="F10" s="2"/>
    </row>
    <row r="11" spans="1:6" ht="39.75" customHeight="1">
      <c r="A11" s="107" t="s">
        <v>130</v>
      </c>
      <c r="B11" s="117">
        <v>16</v>
      </c>
      <c r="C11" s="117">
        <v>9</v>
      </c>
      <c r="D11" s="247">
        <f t="shared" si="0"/>
        <v>56.3</v>
      </c>
      <c r="E11" s="248">
        <f t="shared" si="1"/>
        <v>-7</v>
      </c>
      <c r="F11" s="2"/>
    </row>
    <row r="12" spans="1:6" ht="31.5" customHeight="1">
      <c r="A12" s="107" t="s">
        <v>131</v>
      </c>
      <c r="B12" s="117">
        <v>157</v>
      </c>
      <c r="C12" s="117">
        <v>81</v>
      </c>
      <c r="D12" s="247">
        <f t="shared" si="0"/>
        <v>51.6</v>
      </c>
      <c r="E12" s="248">
        <f t="shared" si="1"/>
        <v>-76</v>
      </c>
      <c r="F12" s="2"/>
    </row>
    <row r="13" spans="1:5" ht="30" customHeight="1">
      <c r="A13" s="106" t="s">
        <v>132</v>
      </c>
      <c r="B13" s="114">
        <v>1265</v>
      </c>
      <c r="C13" s="113">
        <v>1560</v>
      </c>
      <c r="D13" s="245">
        <f t="shared" si="0"/>
        <v>123.3</v>
      </c>
      <c r="E13" s="246">
        <f t="shared" si="1"/>
        <v>295</v>
      </c>
    </row>
    <row r="14" spans="1:5" ht="21.75" customHeight="1">
      <c r="A14" s="106" t="s">
        <v>133</v>
      </c>
      <c r="B14" s="114">
        <v>512</v>
      </c>
      <c r="C14" s="115">
        <v>986</v>
      </c>
      <c r="D14" s="245">
        <f t="shared" si="0"/>
        <v>192.6</v>
      </c>
      <c r="E14" s="246">
        <f t="shared" si="1"/>
        <v>474</v>
      </c>
    </row>
    <row r="15" spans="1:5" ht="33" customHeight="1">
      <c r="A15" s="106" t="s">
        <v>122</v>
      </c>
      <c r="B15" s="114">
        <v>2</v>
      </c>
      <c r="C15" s="115">
        <v>2</v>
      </c>
      <c r="D15" s="245">
        <f t="shared" si="0"/>
        <v>100</v>
      </c>
      <c r="E15" s="246">
        <f t="shared" si="1"/>
        <v>0</v>
      </c>
    </row>
    <row r="16" spans="1:5" ht="47.25" customHeight="1">
      <c r="A16" s="106" t="s">
        <v>134</v>
      </c>
      <c r="B16" s="113">
        <v>897</v>
      </c>
      <c r="C16" s="113">
        <v>1171</v>
      </c>
      <c r="D16" s="245">
        <f t="shared" si="0"/>
        <v>130.5</v>
      </c>
      <c r="E16" s="246">
        <f t="shared" si="1"/>
        <v>274</v>
      </c>
    </row>
    <row r="17" spans="1:5" s="68" customFormat="1" ht="39" customHeight="1">
      <c r="A17" s="118" t="s">
        <v>124</v>
      </c>
      <c r="B17" s="111">
        <v>38329</v>
      </c>
      <c r="C17" s="111">
        <v>33875</v>
      </c>
      <c r="D17" s="245">
        <f t="shared" si="0"/>
        <v>88.4</v>
      </c>
      <c r="E17" s="246">
        <f t="shared" si="1"/>
        <v>-4454</v>
      </c>
    </row>
    <row r="18" spans="1:5" s="68" customFormat="1" ht="27.75" customHeight="1">
      <c r="A18" s="106" t="s">
        <v>125</v>
      </c>
      <c r="B18" s="111">
        <v>26205</v>
      </c>
      <c r="C18" s="111">
        <v>26602</v>
      </c>
      <c r="D18" s="245">
        <f t="shared" si="0"/>
        <v>101.5</v>
      </c>
      <c r="E18" s="246">
        <f t="shared" si="1"/>
        <v>397</v>
      </c>
    </row>
    <row r="19" spans="1:5" s="68" customFormat="1" ht="36.75" customHeight="1">
      <c r="A19" s="106" t="s">
        <v>123</v>
      </c>
      <c r="B19" s="111">
        <v>2095</v>
      </c>
      <c r="C19" s="111">
        <v>2391</v>
      </c>
      <c r="D19" s="245">
        <f t="shared" si="0"/>
        <v>114.1</v>
      </c>
      <c r="E19" s="246">
        <f t="shared" si="1"/>
        <v>296</v>
      </c>
    </row>
    <row r="20" spans="1:5" s="68" customFormat="1" ht="28.5" customHeight="1">
      <c r="A20" s="106" t="s">
        <v>8</v>
      </c>
      <c r="B20" s="111">
        <v>6476</v>
      </c>
      <c r="C20" s="111">
        <v>6704</v>
      </c>
      <c r="D20" s="245">
        <f t="shared" si="0"/>
        <v>103.5</v>
      </c>
      <c r="E20" s="246">
        <f t="shared" si="1"/>
        <v>228</v>
      </c>
    </row>
    <row r="21" spans="1:4" s="68" customFormat="1" ht="10.5" customHeight="1">
      <c r="A21" s="233" t="s">
        <v>104</v>
      </c>
      <c r="B21" s="234"/>
      <c r="C21" s="234"/>
      <c r="D21" s="234"/>
    </row>
    <row r="22" spans="1:4" s="68" customFormat="1" ht="18" customHeight="1">
      <c r="A22" s="233"/>
      <c r="B22" s="234"/>
      <c r="C22" s="234"/>
      <c r="D22" s="234"/>
    </row>
    <row r="23" spans="1:5" ht="14.25" customHeight="1">
      <c r="A23" s="192" t="s">
        <v>0</v>
      </c>
      <c r="B23" s="191" t="s">
        <v>186</v>
      </c>
      <c r="C23" s="191" t="s">
        <v>187</v>
      </c>
      <c r="D23" s="237" t="s">
        <v>171</v>
      </c>
      <c r="E23" s="237"/>
    </row>
    <row r="24" spans="1:5" ht="15.75" customHeight="1">
      <c r="A24" s="192"/>
      <c r="B24" s="191"/>
      <c r="C24" s="191"/>
      <c r="D24" s="238" t="s">
        <v>172</v>
      </c>
      <c r="E24" s="238" t="s">
        <v>173</v>
      </c>
    </row>
    <row r="25" spans="1:5" ht="27" customHeight="1">
      <c r="A25" s="106" t="s">
        <v>144</v>
      </c>
      <c r="B25" s="116">
        <v>47957</v>
      </c>
      <c r="C25" s="116">
        <v>52199</v>
      </c>
      <c r="D25" s="249">
        <f aca="true" t="shared" si="2" ref="D25:D30">ROUND(C25/B25*100,1)</f>
        <v>108.8</v>
      </c>
      <c r="E25" s="246">
        <f aca="true" t="shared" si="3" ref="E25:E30">C25-B25</f>
        <v>4242</v>
      </c>
    </row>
    <row r="26" spans="1:7" ht="27" customHeight="1">
      <c r="A26" s="106" t="s">
        <v>146</v>
      </c>
      <c r="B26" s="111">
        <v>24395</v>
      </c>
      <c r="C26" s="110">
        <v>24677</v>
      </c>
      <c r="D26" s="249">
        <f t="shared" si="2"/>
        <v>101.2</v>
      </c>
      <c r="E26" s="246">
        <f t="shared" si="3"/>
        <v>282</v>
      </c>
      <c r="F26" s="3"/>
      <c r="G26" s="3"/>
    </row>
    <row r="27" spans="1:5" ht="27" customHeight="1">
      <c r="A27" s="106" t="s">
        <v>125</v>
      </c>
      <c r="B27" s="111">
        <v>22211</v>
      </c>
      <c r="C27" s="110">
        <v>22630</v>
      </c>
      <c r="D27" s="249">
        <f t="shared" si="2"/>
        <v>101.9</v>
      </c>
      <c r="E27" s="246">
        <f t="shared" si="3"/>
        <v>419</v>
      </c>
    </row>
    <row r="28" spans="1:5" ht="36" customHeight="1">
      <c r="A28" s="106" t="s">
        <v>147</v>
      </c>
      <c r="B28" s="111" t="s">
        <v>190</v>
      </c>
      <c r="C28" s="111" t="s">
        <v>189</v>
      </c>
      <c r="D28" s="252" t="s">
        <v>192</v>
      </c>
      <c r="E28" s="253"/>
    </row>
    <row r="29" spans="1:5" ht="27" customHeight="1">
      <c r="A29" s="106" t="s">
        <v>126</v>
      </c>
      <c r="B29" s="110">
        <v>2281</v>
      </c>
      <c r="C29" s="110">
        <v>2313</v>
      </c>
      <c r="D29" s="249">
        <f t="shared" si="2"/>
        <v>101.4</v>
      </c>
      <c r="E29" s="246">
        <f t="shared" si="3"/>
        <v>32</v>
      </c>
    </row>
    <row r="30" spans="1:5" ht="27" customHeight="1">
      <c r="A30" s="106" t="s">
        <v>2</v>
      </c>
      <c r="B30" s="110">
        <v>5523.79</v>
      </c>
      <c r="C30" s="110">
        <v>6291.13</v>
      </c>
      <c r="D30" s="252" t="s">
        <v>191</v>
      </c>
      <c r="E30" s="253"/>
    </row>
    <row r="31" spans="1:4" ht="33" customHeight="1">
      <c r="A31" s="236"/>
      <c r="B31" s="236"/>
      <c r="C31" s="236"/>
      <c r="D31" s="236"/>
    </row>
  </sheetData>
  <sheetProtection/>
  <mergeCells count="15">
    <mergeCell ref="B23:B24"/>
    <mergeCell ref="D3:E3"/>
    <mergeCell ref="D23:E23"/>
    <mergeCell ref="A1:E1"/>
    <mergeCell ref="A2:E2"/>
    <mergeCell ref="D9:E9"/>
    <mergeCell ref="C23:C24"/>
    <mergeCell ref="A21:D22"/>
    <mergeCell ref="A31:D31"/>
    <mergeCell ref="A23:A24"/>
    <mergeCell ref="A3:A4"/>
    <mergeCell ref="B3:B4"/>
    <mergeCell ref="C3:C4"/>
    <mergeCell ref="D28:E28"/>
    <mergeCell ref="D30:E30"/>
  </mergeCells>
  <printOptions horizontalCentered="1"/>
  <pageMargins left="0.5905511811023623" right="0" top="0.3937007874015748" bottom="0" header="0" footer="0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T38"/>
  <sheetViews>
    <sheetView tabSelected="1" view="pageBreakPreview" zoomScale="84" zoomScaleNormal="66" zoomScaleSheetLayoutView="84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6" sqref="D6"/>
    </sheetView>
  </sheetViews>
  <sheetFormatPr defaultColWidth="9.140625" defaultRowHeight="15"/>
  <cols>
    <col min="1" max="1" width="25.7109375" style="7" customWidth="1"/>
    <col min="2" max="2" width="15.421875" style="7" customWidth="1"/>
    <col min="3" max="4" width="14.7109375" style="7" customWidth="1"/>
    <col min="5" max="5" width="20.28125" style="7" customWidth="1"/>
    <col min="6" max="6" width="17.8515625" style="7" customWidth="1"/>
    <col min="7" max="7" width="17.7109375" style="7" customWidth="1"/>
    <col min="8" max="8" width="16.421875" style="7" customWidth="1"/>
    <col min="9" max="9" width="17.7109375" style="7" customWidth="1"/>
    <col min="10" max="10" width="14.421875" style="7" customWidth="1"/>
    <col min="11" max="11" width="16.28125" style="7" customWidth="1"/>
    <col min="12" max="12" width="20.28125" style="7" customWidth="1"/>
    <col min="13" max="13" width="17.7109375" style="7" customWidth="1"/>
    <col min="14" max="14" width="15.7109375" style="7" customWidth="1"/>
    <col min="15" max="15" width="16.57421875" style="7" customWidth="1"/>
    <col min="16" max="17" width="16.28125" style="7" customWidth="1"/>
    <col min="18" max="18" width="16.57421875" style="7" customWidth="1"/>
    <col min="19" max="19" width="19.00390625" style="7" customWidth="1"/>
    <col min="20" max="20" width="17.00390625" style="7" customWidth="1"/>
    <col min="21" max="16384" width="9.140625" style="7" customWidth="1"/>
  </cols>
  <sheetData>
    <row r="1" spans="1:19" ht="33" customHeight="1">
      <c r="A1" s="4"/>
      <c r="B1" s="195" t="s">
        <v>136</v>
      </c>
      <c r="C1" s="195"/>
      <c r="D1" s="195"/>
      <c r="E1" s="195"/>
      <c r="F1" s="195"/>
      <c r="G1" s="195"/>
      <c r="H1" s="195"/>
      <c r="I1" s="195"/>
      <c r="J1" s="195"/>
      <c r="K1" s="195"/>
      <c r="L1" s="5"/>
      <c r="M1" s="6"/>
      <c r="N1" s="6"/>
      <c r="P1" s="8"/>
      <c r="S1" s="9"/>
    </row>
    <row r="2" spans="1:18" ht="30" customHeight="1">
      <c r="A2" s="10"/>
      <c r="B2" s="196" t="s">
        <v>193</v>
      </c>
      <c r="C2" s="196"/>
      <c r="D2" s="196"/>
      <c r="E2" s="196"/>
      <c r="F2" s="196"/>
      <c r="G2" s="196"/>
      <c r="H2" s="196"/>
      <c r="I2" s="196"/>
      <c r="J2" s="196"/>
      <c r="K2" s="196"/>
      <c r="L2" s="11"/>
      <c r="M2" s="9"/>
      <c r="N2" s="12"/>
      <c r="O2" s="12"/>
      <c r="P2" s="13"/>
      <c r="Q2" s="13"/>
      <c r="R2" s="9"/>
    </row>
    <row r="3" spans="1:20" ht="30" customHeight="1">
      <c r="A3" s="205"/>
      <c r="B3" s="199" t="s">
        <v>148</v>
      </c>
      <c r="C3" s="197" t="s">
        <v>149</v>
      </c>
      <c r="D3" s="122" t="s">
        <v>150</v>
      </c>
      <c r="E3" s="200" t="s">
        <v>3</v>
      </c>
      <c r="F3" s="200" t="s">
        <v>64</v>
      </c>
      <c r="G3" s="200" t="s">
        <v>103</v>
      </c>
      <c r="H3" s="200" t="s">
        <v>4</v>
      </c>
      <c r="I3" s="200" t="s">
        <v>5</v>
      </c>
      <c r="J3" s="203" t="s">
        <v>65</v>
      </c>
      <c r="K3" s="204"/>
      <c r="L3" s="200" t="s">
        <v>6</v>
      </c>
      <c r="M3" s="207" t="s">
        <v>7</v>
      </c>
      <c r="N3" s="208" t="s">
        <v>8</v>
      </c>
      <c r="O3" s="197" t="s">
        <v>152</v>
      </c>
      <c r="P3" s="197" t="s">
        <v>153</v>
      </c>
      <c r="Q3" s="122" t="s">
        <v>154</v>
      </c>
      <c r="R3" s="200" t="s">
        <v>168</v>
      </c>
      <c r="S3" s="200" t="s">
        <v>72</v>
      </c>
      <c r="T3" s="200" t="s">
        <v>2</v>
      </c>
    </row>
    <row r="4" spans="1:20" ht="76.5" customHeight="1">
      <c r="A4" s="206"/>
      <c r="B4" s="199"/>
      <c r="C4" s="198"/>
      <c r="D4" s="121" t="s">
        <v>151</v>
      </c>
      <c r="E4" s="201"/>
      <c r="F4" s="201"/>
      <c r="G4" s="201"/>
      <c r="H4" s="201"/>
      <c r="I4" s="201"/>
      <c r="J4" s="124" t="s">
        <v>66</v>
      </c>
      <c r="K4" s="123" t="s">
        <v>67</v>
      </c>
      <c r="L4" s="201"/>
      <c r="M4" s="207"/>
      <c r="N4" s="208"/>
      <c r="O4" s="198"/>
      <c r="P4" s="198"/>
      <c r="Q4" s="120" t="s">
        <v>155</v>
      </c>
      <c r="R4" s="201"/>
      <c r="S4" s="202"/>
      <c r="T4" s="201"/>
    </row>
    <row r="5" spans="1:20" ht="12.75" customHeight="1">
      <c r="A5" s="14" t="s">
        <v>9</v>
      </c>
      <c r="B5" s="119">
        <v>1</v>
      </c>
      <c r="C5" s="14">
        <v>2</v>
      </c>
      <c r="D5" s="14">
        <v>3</v>
      </c>
      <c r="E5" s="119">
        <v>4</v>
      </c>
      <c r="F5" s="14">
        <v>5</v>
      </c>
      <c r="G5" s="14">
        <v>6</v>
      </c>
      <c r="H5" s="119">
        <v>7</v>
      </c>
      <c r="I5" s="14">
        <v>8</v>
      </c>
      <c r="J5" s="14">
        <v>9</v>
      </c>
      <c r="K5" s="119">
        <v>10</v>
      </c>
      <c r="L5" s="14">
        <v>11</v>
      </c>
      <c r="M5" s="14">
        <v>12</v>
      </c>
      <c r="N5" s="119">
        <v>13</v>
      </c>
      <c r="O5" s="14">
        <v>14</v>
      </c>
      <c r="P5" s="14">
        <v>15</v>
      </c>
      <c r="Q5" s="119">
        <v>16</v>
      </c>
      <c r="R5" s="14">
        <v>17</v>
      </c>
      <c r="S5" s="14">
        <v>18</v>
      </c>
      <c r="T5" s="119">
        <v>19</v>
      </c>
    </row>
    <row r="6" spans="1:20" s="49" customFormat="1" ht="34.5" customHeight="1">
      <c r="A6" s="145" t="s">
        <v>10</v>
      </c>
      <c r="B6" s="138">
        <v>1233234</v>
      </c>
      <c r="C6" s="138">
        <v>471146</v>
      </c>
      <c r="D6" s="138">
        <v>132972</v>
      </c>
      <c r="E6" s="138">
        <v>110672</v>
      </c>
      <c r="F6" s="138">
        <v>64735</v>
      </c>
      <c r="G6" s="139">
        <v>58.5</v>
      </c>
      <c r="H6" s="138">
        <v>34946</v>
      </c>
      <c r="I6" s="138">
        <v>659417</v>
      </c>
      <c r="J6" s="138">
        <v>401693</v>
      </c>
      <c r="K6" s="138">
        <v>110139</v>
      </c>
      <c r="L6" s="138">
        <v>25737</v>
      </c>
      <c r="M6" s="140">
        <v>70655</v>
      </c>
      <c r="N6" s="138">
        <v>236815</v>
      </c>
      <c r="O6" s="138">
        <v>1070389</v>
      </c>
      <c r="P6" s="138">
        <v>376779</v>
      </c>
      <c r="Q6" s="138">
        <v>323360</v>
      </c>
      <c r="R6" s="138">
        <v>3783</v>
      </c>
      <c r="S6" s="138">
        <v>76514</v>
      </c>
      <c r="T6" s="138">
        <v>6735</v>
      </c>
    </row>
    <row r="7" spans="1:20" ht="28.5" customHeight="1">
      <c r="A7" s="146" t="s">
        <v>70</v>
      </c>
      <c r="B7" s="141">
        <v>58403</v>
      </c>
      <c r="C7" s="141">
        <v>29338</v>
      </c>
      <c r="D7" s="141">
        <v>8833</v>
      </c>
      <c r="E7" s="141">
        <v>3807</v>
      </c>
      <c r="F7" s="141">
        <v>1989</v>
      </c>
      <c r="G7" s="142">
        <v>52.2</v>
      </c>
      <c r="H7" s="141">
        <v>1560</v>
      </c>
      <c r="I7" s="141">
        <v>33875</v>
      </c>
      <c r="J7" s="141">
        <v>25796</v>
      </c>
      <c r="K7" s="141">
        <v>3812</v>
      </c>
      <c r="L7" s="141">
        <v>1171</v>
      </c>
      <c r="M7" s="143">
        <v>2391</v>
      </c>
      <c r="N7" s="144">
        <v>6704</v>
      </c>
      <c r="O7" s="141">
        <v>52199</v>
      </c>
      <c r="P7" s="141">
        <v>24677</v>
      </c>
      <c r="Q7" s="141">
        <v>22630</v>
      </c>
      <c r="R7" s="141">
        <v>3935</v>
      </c>
      <c r="S7" s="141">
        <v>2313</v>
      </c>
      <c r="T7" s="141">
        <v>6291</v>
      </c>
    </row>
    <row r="8" spans="1:20" ht="18.75" customHeight="1">
      <c r="A8" s="15" t="s">
        <v>73</v>
      </c>
      <c r="B8" s="147">
        <v>2155</v>
      </c>
      <c r="C8" s="147">
        <v>1925</v>
      </c>
      <c r="D8" s="147">
        <v>675</v>
      </c>
      <c r="E8" s="147">
        <v>88</v>
      </c>
      <c r="F8" s="148">
        <v>25</v>
      </c>
      <c r="G8" s="149">
        <v>28.4</v>
      </c>
      <c r="H8" s="147">
        <v>60</v>
      </c>
      <c r="I8" s="147">
        <v>1348</v>
      </c>
      <c r="J8" s="147">
        <v>1245</v>
      </c>
      <c r="K8" s="147">
        <v>90</v>
      </c>
      <c r="L8" s="147">
        <v>134</v>
      </c>
      <c r="M8" s="150">
        <v>90</v>
      </c>
      <c r="N8" s="151">
        <v>205</v>
      </c>
      <c r="O8" s="147">
        <v>1871</v>
      </c>
      <c r="P8" s="147">
        <v>1673</v>
      </c>
      <c r="Q8" s="147">
        <v>1565</v>
      </c>
      <c r="R8" s="152">
        <v>3065.0943396226417</v>
      </c>
      <c r="S8" s="147">
        <v>101</v>
      </c>
      <c r="T8" s="147">
        <v>6354.46</v>
      </c>
    </row>
    <row r="9" spans="1:20" ht="18.75" customHeight="1">
      <c r="A9" s="15" t="s">
        <v>74</v>
      </c>
      <c r="B9" s="147">
        <v>1920</v>
      </c>
      <c r="C9" s="147">
        <v>1238</v>
      </c>
      <c r="D9" s="147">
        <v>299</v>
      </c>
      <c r="E9" s="147">
        <v>86</v>
      </c>
      <c r="F9" s="148">
        <v>34</v>
      </c>
      <c r="G9" s="149">
        <v>39.5</v>
      </c>
      <c r="H9" s="147">
        <v>120</v>
      </c>
      <c r="I9" s="147">
        <v>1084</v>
      </c>
      <c r="J9" s="147">
        <v>1005</v>
      </c>
      <c r="K9" s="147">
        <v>0</v>
      </c>
      <c r="L9" s="147">
        <v>117</v>
      </c>
      <c r="M9" s="150">
        <v>56</v>
      </c>
      <c r="N9" s="151">
        <v>211</v>
      </c>
      <c r="O9" s="147">
        <v>1682</v>
      </c>
      <c r="P9" s="147">
        <v>1031</v>
      </c>
      <c r="Q9" s="147">
        <v>965</v>
      </c>
      <c r="R9" s="152">
        <v>3956.5476190476193</v>
      </c>
      <c r="S9" s="147">
        <v>109</v>
      </c>
      <c r="T9" s="147">
        <v>6653.4</v>
      </c>
    </row>
    <row r="10" spans="1:20" ht="18.75" customHeight="1">
      <c r="A10" s="15" t="s">
        <v>75</v>
      </c>
      <c r="B10" s="147">
        <v>3408</v>
      </c>
      <c r="C10" s="147">
        <v>737</v>
      </c>
      <c r="D10" s="147">
        <v>205</v>
      </c>
      <c r="E10" s="147">
        <v>112</v>
      </c>
      <c r="F10" s="148">
        <v>59</v>
      </c>
      <c r="G10" s="149">
        <v>52.7</v>
      </c>
      <c r="H10" s="147">
        <v>29</v>
      </c>
      <c r="I10" s="147">
        <v>1158</v>
      </c>
      <c r="J10" s="147">
        <v>697</v>
      </c>
      <c r="K10" s="147">
        <v>207</v>
      </c>
      <c r="L10" s="147">
        <v>121</v>
      </c>
      <c r="M10" s="150">
        <v>91</v>
      </c>
      <c r="N10" s="151">
        <v>324</v>
      </c>
      <c r="O10" s="147">
        <v>3232</v>
      </c>
      <c r="P10" s="147">
        <v>618</v>
      </c>
      <c r="Q10" s="147">
        <v>562</v>
      </c>
      <c r="R10" s="152">
        <v>4997.707231040565</v>
      </c>
      <c r="S10" s="147">
        <v>158</v>
      </c>
      <c r="T10" s="147">
        <v>6854.55</v>
      </c>
    </row>
    <row r="11" spans="1:20" s="13" customFormat="1" ht="18.75" customHeight="1">
      <c r="A11" s="15" t="s">
        <v>76</v>
      </c>
      <c r="B11" s="147">
        <v>3976</v>
      </c>
      <c r="C11" s="147">
        <v>1197</v>
      </c>
      <c r="D11" s="147">
        <v>432</v>
      </c>
      <c r="E11" s="147">
        <v>189</v>
      </c>
      <c r="F11" s="148">
        <v>120</v>
      </c>
      <c r="G11" s="149">
        <v>63.5</v>
      </c>
      <c r="H11" s="147">
        <v>42</v>
      </c>
      <c r="I11" s="147">
        <v>1447</v>
      </c>
      <c r="J11" s="147">
        <v>962</v>
      </c>
      <c r="K11" s="147">
        <v>210</v>
      </c>
      <c r="L11" s="147">
        <v>38</v>
      </c>
      <c r="M11" s="150">
        <v>97</v>
      </c>
      <c r="N11" s="151">
        <v>300</v>
      </c>
      <c r="O11" s="147">
        <v>3702</v>
      </c>
      <c r="P11" s="147">
        <v>986</v>
      </c>
      <c r="Q11" s="147">
        <v>922</v>
      </c>
      <c r="R11" s="152">
        <v>4314.285714285715</v>
      </c>
      <c r="S11" s="147">
        <v>101</v>
      </c>
      <c r="T11" s="147">
        <v>5003.69</v>
      </c>
    </row>
    <row r="12" spans="1:20" s="13" customFormat="1" ht="18.75" customHeight="1">
      <c r="A12" s="15" t="s">
        <v>77</v>
      </c>
      <c r="B12" s="147">
        <v>3715</v>
      </c>
      <c r="C12" s="147">
        <v>743</v>
      </c>
      <c r="D12" s="147">
        <v>240</v>
      </c>
      <c r="E12" s="147">
        <v>208</v>
      </c>
      <c r="F12" s="148">
        <v>148</v>
      </c>
      <c r="G12" s="149">
        <v>71.2</v>
      </c>
      <c r="H12" s="147">
        <v>20</v>
      </c>
      <c r="I12" s="147">
        <v>1212</v>
      </c>
      <c r="J12" s="147">
        <v>690</v>
      </c>
      <c r="K12" s="147">
        <v>233</v>
      </c>
      <c r="L12" s="147">
        <v>25</v>
      </c>
      <c r="M12" s="150">
        <v>118</v>
      </c>
      <c r="N12" s="151">
        <v>360</v>
      </c>
      <c r="O12" s="147">
        <v>3530</v>
      </c>
      <c r="P12" s="147">
        <v>597</v>
      </c>
      <c r="Q12" s="147">
        <v>504</v>
      </c>
      <c r="R12" s="152">
        <v>3950.796812749004</v>
      </c>
      <c r="S12" s="147">
        <v>115</v>
      </c>
      <c r="T12" s="147">
        <v>5611.1</v>
      </c>
    </row>
    <row r="13" spans="1:20" s="13" customFormat="1" ht="18.75" customHeight="1">
      <c r="A13" s="15" t="s">
        <v>91</v>
      </c>
      <c r="B13" s="147">
        <v>1743</v>
      </c>
      <c r="C13" s="147">
        <v>1143</v>
      </c>
      <c r="D13" s="147">
        <v>349</v>
      </c>
      <c r="E13" s="147">
        <v>56</v>
      </c>
      <c r="F13" s="148">
        <v>17</v>
      </c>
      <c r="G13" s="149">
        <v>30.4</v>
      </c>
      <c r="H13" s="147">
        <v>198</v>
      </c>
      <c r="I13" s="147">
        <v>1359</v>
      </c>
      <c r="J13" s="147">
        <v>1103</v>
      </c>
      <c r="K13" s="147">
        <v>184</v>
      </c>
      <c r="L13" s="147">
        <v>7</v>
      </c>
      <c r="M13" s="150">
        <v>58</v>
      </c>
      <c r="N13" s="151">
        <v>119</v>
      </c>
      <c r="O13" s="147">
        <v>1609</v>
      </c>
      <c r="P13" s="147">
        <v>1027</v>
      </c>
      <c r="Q13" s="147">
        <v>932</v>
      </c>
      <c r="R13" s="152">
        <v>4059.13140311804</v>
      </c>
      <c r="S13" s="147">
        <v>53</v>
      </c>
      <c r="T13" s="147">
        <v>6334.6</v>
      </c>
    </row>
    <row r="14" spans="1:20" s="13" customFormat="1" ht="18.75" customHeight="1">
      <c r="A14" s="15" t="s">
        <v>78</v>
      </c>
      <c r="B14" s="147">
        <v>2591</v>
      </c>
      <c r="C14" s="147">
        <v>1183</v>
      </c>
      <c r="D14" s="147">
        <v>283</v>
      </c>
      <c r="E14" s="147">
        <v>222</v>
      </c>
      <c r="F14" s="148">
        <v>82</v>
      </c>
      <c r="G14" s="149">
        <v>36.9</v>
      </c>
      <c r="H14" s="147">
        <v>151</v>
      </c>
      <c r="I14" s="147">
        <v>1566</v>
      </c>
      <c r="J14" s="147">
        <v>1146</v>
      </c>
      <c r="K14" s="147">
        <v>306</v>
      </c>
      <c r="L14" s="147">
        <v>62</v>
      </c>
      <c r="M14" s="150">
        <v>101</v>
      </c>
      <c r="N14" s="151">
        <v>318</v>
      </c>
      <c r="O14" s="147">
        <v>2235</v>
      </c>
      <c r="P14" s="147">
        <v>933</v>
      </c>
      <c r="Q14" s="147">
        <v>825</v>
      </c>
      <c r="R14" s="152">
        <v>3838.7297633872977</v>
      </c>
      <c r="S14" s="147">
        <v>86</v>
      </c>
      <c r="T14" s="147">
        <v>6551.3</v>
      </c>
    </row>
    <row r="15" spans="1:20" s="13" customFormat="1" ht="18.75" customHeight="1">
      <c r="A15" s="15" t="s">
        <v>79</v>
      </c>
      <c r="B15" s="147">
        <v>1915</v>
      </c>
      <c r="C15" s="147">
        <v>1099</v>
      </c>
      <c r="D15" s="147">
        <v>366</v>
      </c>
      <c r="E15" s="147">
        <v>48</v>
      </c>
      <c r="F15" s="148">
        <v>19</v>
      </c>
      <c r="G15" s="149">
        <v>39.6</v>
      </c>
      <c r="H15" s="147">
        <v>36</v>
      </c>
      <c r="I15" s="147">
        <v>1254</v>
      </c>
      <c r="J15" s="147">
        <v>1017</v>
      </c>
      <c r="K15" s="147">
        <v>185</v>
      </c>
      <c r="L15" s="147">
        <v>14</v>
      </c>
      <c r="M15" s="150">
        <v>60</v>
      </c>
      <c r="N15" s="151">
        <v>125</v>
      </c>
      <c r="O15" s="147">
        <v>1780</v>
      </c>
      <c r="P15" s="147">
        <v>965</v>
      </c>
      <c r="Q15" s="147">
        <v>853</v>
      </c>
      <c r="R15" s="152">
        <v>4298.423127463863</v>
      </c>
      <c r="S15" s="147">
        <v>58</v>
      </c>
      <c r="T15" s="147">
        <v>6054.67</v>
      </c>
    </row>
    <row r="16" spans="1:20" s="13" customFormat="1" ht="18.75" customHeight="1">
      <c r="A16" s="15" t="s">
        <v>80</v>
      </c>
      <c r="B16" s="147">
        <v>1332</v>
      </c>
      <c r="C16" s="147">
        <v>1143</v>
      </c>
      <c r="D16" s="147">
        <v>387</v>
      </c>
      <c r="E16" s="147">
        <v>77</v>
      </c>
      <c r="F16" s="148">
        <v>38</v>
      </c>
      <c r="G16" s="149">
        <v>49.4</v>
      </c>
      <c r="H16" s="147">
        <v>41</v>
      </c>
      <c r="I16" s="147">
        <v>1339</v>
      </c>
      <c r="J16" s="147">
        <v>1129</v>
      </c>
      <c r="K16" s="147">
        <v>100</v>
      </c>
      <c r="L16" s="147">
        <v>41</v>
      </c>
      <c r="M16" s="150">
        <v>51</v>
      </c>
      <c r="N16" s="151">
        <v>168</v>
      </c>
      <c r="O16" s="147">
        <v>1145</v>
      </c>
      <c r="P16" s="147">
        <v>995</v>
      </c>
      <c r="Q16" s="147">
        <v>949</v>
      </c>
      <c r="R16" s="152">
        <v>4178.037904124861</v>
      </c>
      <c r="S16" s="147">
        <v>92</v>
      </c>
      <c r="T16" s="147">
        <v>6597.65</v>
      </c>
    </row>
    <row r="17" spans="1:20" s="17" customFormat="1" ht="18.75" customHeight="1">
      <c r="A17" s="16" t="s">
        <v>92</v>
      </c>
      <c r="B17" s="147">
        <v>840</v>
      </c>
      <c r="C17" s="147">
        <v>660</v>
      </c>
      <c r="D17" s="147">
        <v>186</v>
      </c>
      <c r="E17" s="147">
        <v>84</v>
      </c>
      <c r="F17" s="148">
        <v>19</v>
      </c>
      <c r="G17" s="149">
        <v>22.6</v>
      </c>
      <c r="H17" s="147">
        <v>61</v>
      </c>
      <c r="I17" s="147">
        <v>566</v>
      </c>
      <c r="J17" s="147">
        <v>433</v>
      </c>
      <c r="K17" s="147">
        <v>0</v>
      </c>
      <c r="L17" s="147">
        <v>36</v>
      </c>
      <c r="M17" s="150">
        <v>52</v>
      </c>
      <c r="N17" s="151">
        <v>160</v>
      </c>
      <c r="O17" s="147">
        <v>693</v>
      </c>
      <c r="P17" s="147">
        <v>535</v>
      </c>
      <c r="Q17" s="147">
        <v>500</v>
      </c>
      <c r="R17" s="152">
        <v>3790.1408450704225</v>
      </c>
      <c r="S17" s="147">
        <v>72</v>
      </c>
      <c r="T17" s="147">
        <v>6527.01</v>
      </c>
    </row>
    <row r="18" spans="1:20" s="13" customFormat="1" ht="18.75" customHeight="1">
      <c r="A18" s="15" t="s">
        <v>81</v>
      </c>
      <c r="B18" s="147">
        <v>975</v>
      </c>
      <c r="C18" s="147">
        <v>597</v>
      </c>
      <c r="D18" s="147">
        <v>206</v>
      </c>
      <c r="E18" s="147">
        <v>77</v>
      </c>
      <c r="F18" s="148">
        <v>18</v>
      </c>
      <c r="G18" s="149">
        <v>23.4</v>
      </c>
      <c r="H18" s="147">
        <v>66</v>
      </c>
      <c r="I18" s="147">
        <v>583</v>
      </c>
      <c r="J18" s="147">
        <v>533</v>
      </c>
      <c r="K18" s="147">
        <v>8</v>
      </c>
      <c r="L18" s="147">
        <v>65</v>
      </c>
      <c r="M18" s="150">
        <v>68</v>
      </c>
      <c r="N18" s="151">
        <v>141</v>
      </c>
      <c r="O18" s="147">
        <v>857</v>
      </c>
      <c r="P18" s="147">
        <v>497</v>
      </c>
      <c r="Q18" s="147">
        <v>466</v>
      </c>
      <c r="R18" s="152">
        <v>4111.233480176212</v>
      </c>
      <c r="S18" s="147">
        <v>51</v>
      </c>
      <c r="T18" s="147">
        <v>6127.9</v>
      </c>
    </row>
    <row r="19" spans="1:20" s="13" customFormat="1" ht="18.75" customHeight="1">
      <c r="A19" s="15" t="s">
        <v>93</v>
      </c>
      <c r="B19" s="147">
        <v>1685</v>
      </c>
      <c r="C19" s="147">
        <v>1385</v>
      </c>
      <c r="D19" s="147">
        <v>412</v>
      </c>
      <c r="E19" s="147">
        <v>154</v>
      </c>
      <c r="F19" s="148">
        <v>113</v>
      </c>
      <c r="G19" s="149">
        <v>73.4</v>
      </c>
      <c r="H19" s="147">
        <v>77</v>
      </c>
      <c r="I19" s="147">
        <v>1765</v>
      </c>
      <c r="J19" s="147">
        <v>1353</v>
      </c>
      <c r="K19" s="147">
        <v>244</v>
      </c>
      <c r="L19" s="147">
        <v>17</v>
      </c>
      <c r="M19" s="150">
        <v>112</v>
      </c>
      <c r="N19" s="151">
        <v>234</v>
      </c>
      <c r="O19" s="147">
        <v>1396</v>
      </c>
      <c r="P19" s="147">
        <v>1213</v>
      </c>
      <c r="Q19" s="147">
        <v>1136</v>
      </c>
      <c r="R19" s="152">
        <v>3180.788675429727</v>
      </c>
      <c r="S19" s="147">
        <v>58</v>
      </c>
      <c r="T19" s="147">
        <v>6701.98</v>
      </c>
    </row>
    <row r="20" spans="1:20" s="13" customFormat="1" ht="18.75" customHeight="1">
      <c r="A20" s="15" t="s">
        <v>82</v>
      </c>
      <c r="B20" s="147">
        <v>928</v>
      </c>
      <c r="C20" s="147">
        <v>788</v>
      </c>
      <c r="D20" s="147">
        <v>189</v>
      </c>
      <c r="E20" s="147">
        <v>27</v>
      </c>
      <c r="F20" s="148">
        <v>3</v>
      </c>
      <c r="G20" s="149">
        <v>11.1</v>
      </c>
      <c r="H20" s="147">
        <v>4</v>
      </c>
      <c r="I20" s="147">
        <v>778</v>
      </c>
      <c r="J20" s="147">
        <v>611</v>
      </c>
      <c r="K20" s="147">
        <v>126</v>
      </c>
      <c r="L20" s="147">
        <v>0</v>
      </c>
      <c r="M20" s="150">
        <v>42</v>
      </c>
      <c r="N20" s="151">
        <v>69</v>
      </c>
      <c r="O20" s="147">
        <v>825</v>
      </c>
      <c r="P20" s="147">
        <v>688</v>
      </c>
      <c r="Q20" s="147">
        <v>635</v>
      </c>
      <c r="R20" s="152">
        <v>2833.9350180505417</v>
      </c>
      <c r="S20" s="147">
        <v>26</v>
      </c>
      <c r="T20" s="147">
        <v>6827.04</v>
      </c>
    </row>
    <row r="21" spans="1:20" s="13" customFormat="1" ht="18.75" customHeight="1">
      <c r="A21" s="15" t="s">
        <v>94</v>
      </c>
      <c r="B21" s="147">
        <v>1485</v>
      </c>
      <c r="C21" s="147">
        <v>842</v>
      </c>
      <c r="D21" s="147">
        <v>262</v>
      </c>
      <c r="E21" s="147">
        <v>78</v>
      </c>
      <c r="F21" s="148">
        <v>37</v>
      </c>
      <c r="G21" s="149">
        <v>47.4</v>
      </c>
      <c r="H21" s="147">
        <v>34</v>
      </c>
      <c r="I21" s="147">
        <v>966</v>
      </c>
      <c r="J21" s="147">
        <v>769</v>
      </c>
      <c r="K21" s="147">
        <v>33</v>
      </c>
      <c r="L21" s="147">
        <v>2</v>
      </c>
      <c r="M21" s="150">
        <v>45</v>
      </c>
      <c r="N21" s="151">
        <v>100</v>
      </c>
      <c r="O21" s="147">
        <v>1307</v>
      </c>
      <c r="P21" s="147">
        <v>718</v>
      </c>
      <c r="Q21" s="147">
        <v>662</v>
      </c>
      <c r="R21" s="152">
        <v>3882.3825503355706</v>
      </c>
      <c r="S21" s="147">
        <v>25</v>
      </c>
      <c r="T21" s="147">
        <v>5375.84</v>
      </c>
    </row>
    <row r="22" spans="1:20" s="13" customFormat="1" ht="18.75" customHeight="1">
      <c r="A22" s="15" t="s">
        <v>83</v>
      </c>
      <c r="B22" s="147">
        <v>1047</v>
      </c>
      <c r="C22" s="147">
        <v>1009</v>
      </c>
      <c r="D22" s="147">
        <v>212</v>
      </c>
      <c r="E22" s="147">
        <v>45</v>
      </c>
      <c r="F22" s="148">
        <v>3</v>
      </c>
      <c r="G22" s="149">
        <v>6.7</v>
      </c>
      <c r="H22" s="147">
        <v>93</v>
      </c>
      <c r="I22" s="147">
        <v>1076</v>
      </c>
      <c r="J22" s="147">
        <v>969</v>
      </c>
      <c r="K22" s="147">
        <v>55</v>
      </c>
      <c r="L22" s="147">
        <v>12</v>
      </c>
      <c r="M22" s="150">
        <v>35</v>
      </c>
      <c r="N22" s="151">
        <v>125</v>
      </c>
      <c r="O22" s="147">
        <v>936</v>
      </c>
      <c r="P22" s="147">
        <v>899</v>
      </c>
      <c r="Q22" s="147">
        <v>814</v>
      </c>
      <c r="R22" s="152">
        <v>3878.300653594771</v>
      </c>
      <c r="S22" s="147">
        <v>78</v>
      </c>
      <c r="T22" s="147">
        <v>6074.96</v>
      </c>
    </row>
    <row r="23" spans="1:20" s="13" customFormat="1" ht="18.75" customHeight="1">
      <c r="A23" s="15" t="s">
        <v>95</v>
      </c>
      <c r="B23" s="147">
        <v>706</v>
      </c>
      <c r="C23" s="147">
        <v>597</v>
      </c>
      <c r="D23" s="147">
        <v>155</v>
      </c>
      <c r="E23" s="147">
        <v>45</v>
      </c>
      <c r="F23" s="148">
        <v>18</v>
      </c>
      <c r="G23" s="149">
        <v>40</v>
      </c>
      <c r="H23" s="147">
        <v>1</v>
      </c>
      <c r="I23" s="147">
        <v>628</v>
      </c>
      <c r="J23" s="147">
        <v>507</v>
      </c>
      <c r="K23" s="147">
        <v>47</v>
      </c>
      <c r="L23" s="147">
        <v>48</v>
      </c>
      <c r="M23" s="150">
        <v>25</v>
      </c>
      <c r="N23" s="151">
        <v>79</v>
      </c>
      <c r="O23" s="147">
        <v>622</v>
      </c>
      <c r="P23" s="147">
        <v>534</v>
      </c>
      <c r="Q23" s="147">
        <v>495</v>
      </c>
      <c r="R23" s="152">
        <v>3430.2419354838707</v>
      </c>
      <c r="S23" s="147">
        <v>37</v>
      </c>
      <c r="T23" s="147">
        <v>5493.57</v>
      </c>
    </row>
    <row r="24" spans="1:20" s="13" customFormat="1" ht="18.75" customHeight="1">
      <c r="A24" s="15" t="s">
        <v>84</v>
      </c>
      <c r="B24" s="147">
        <v>940</v>
      </c>
      <c r="C24" s="147">
        <v>886</v>
      </c>
      <c r="D24" s="147">
        <v>203</v>
      </c>
      <c r="E24" s="147">
        <v>52</v>
      </c>
      <c r="F24" s="148">
        <v>12</v>
      </c>
      <c r="G24" s="149">
        <v>23.1</v>
      </c>
      <c r="H24" s="147">
        <v>74</v>
      </c>
      <c r="I24" s="147">
        <v>995</v>
      </c>
      <c r="J24" s="147">
        <v>858</v>
      </c>
      <c r="K24" s="147">
        <v>82</v>
      </c>
      <c r="L24" s="147">
        <v>34</v>
      </c>
      <c r="M24" s="150">
        <v>46</v>
      </c>
      <c r="N24" s="151">
        <v>81</v>
      </c>
      <c r="O24" s="147">
        <v>806</v>
      </c>
      <c r="P24" s="147">
        <v>768</v>
      </c>
      <c r="Q24" s="147">
        <v>716</v>
      </c>
      <c r="R24" s="152">
        <v>3459.0116279069766</v>
      </c>
      <c r="S24" s="147">
        <v>28</v>
      </c>
      <c r="T24" s="147">
        <v>6167.57</v>
      </c>
    </row>
    <row r="25" spans="1:20" s="13" customFormat="1" ht="18.75" customHeight="1">
      <c r="A25" s="15" t="s">
        <v>96</v>
      </c>
      <c r="B25" s="147">
        <v>1640</v>
      </c>
      <c r="C25" s="147">
        <v>838</v>
      </c>
      <c r="D25" s="147">
        <v>188</v>
      </c>
      <c r="E25" s="147">
        <v>66</v>
      </c>
      <c r="F25" s="148">
        <v>39</v>
      </c>
      <c r="G25" s="149">
        <v>59.1</v>
      </c>
      <c r="H25" s="147">
        <v>18</v>
      </c>
      <c r="I25" s="147">
        <v>781</v>
      </c>
      <c r="J25" s="147">
        <v>570</v>
      </c>
      <c r="K25" s="147">
        <v>101</v>
      </c>
      <c r="L25" s="147">
        <v>43</v>
      </c>
      <c r="M25" s="150">
        <v>48</v>
      </c>
      <c r="N25" s="151">
        <v>124</v>
      </c>
      <c r="O25" s="147">
        <v>1501</v>
      </c>
      <c r="P25" s="147">
        <v>752</v>
      </c>
      <c r="Q25" s="147">
        <v>709</v>
      </c>
      <c r="R25" s="152">
        <v>3724.242424242424</v>
      </c>
      <c r="S25" s="147">
        <v>59</v>
      </c>
      <c r="T25" s="147">
        <v>4768.19</v>
      </c>
    </row>
    <row r="26" spans="1:20" s="13" customFormat="1" ht="18.75" customHeight="1">
      <c r="A26" s="15" t="s">
        <v>85</v>
      </c>
      <c r="B26" s="147">
        <v>1269</v>
      </c>
      <c r="C26" s="147">
        <v>829</v>
      </c>
      <c r="D26" s="147">
        <v>271</v>
      </c>
      <c r="E26" s="147">
        <v>46</v>
      </c>
      <c r="F26" s="148">
        <v>11</v>
      </c>
      <c r="G26" s="149">
        <v>23.9</v>
      </c>
      <c r="H26" s="147">
        <v>26</v>
      </c>
      <c r="I26" s="147">
        <v>780</v>
      </c>
      <c r="J26" s="147">
        <v>720</v>
      </c>
      <c r="K26" s="147">
        <v>28</v>
      </c>
      <c r="L26" s="147">
        <v>46</v>
      </c>
      <c r="M26" s="150">
        <v>39</v>
      </c>
      <c r="N26" s="151">
        <v>120</v>
      </c>
      <c r="O26" s="147">
        <v>1116</v>
      </c>
      <c r="P26" s="147">
        <v>679</v>
      </c>
      <c r="Q26" s="147">
        <v>643</v>
      </c>
      <c r="R26" s="152">
        <v>3860.0924499229586</v>
      </c>
      <c r="S26" s="147">
        <v>63</v>
      </c>
      <c r="T26" s="147">
        <v>5138.3</v>
      </c>
    </row>
    <row r="27" spans="1:20" s="13" customFormat="1" ht="18.75" customHeight="1">
      <c r="A27" s="15" t="s">
        <v>86</v>
      </c>
      <c r="B27" s="147">
        <v>1558</v>
      </c>
      <c r="C27" s="147">
        <v>968</v>
      </c>
      <c r="D27" s="147">
        <v>332</v>
      </c>
      <c r="E27" s="147">
        <v>77</v>
      </c>
      <c r="F27" s="148">
        <v>23</v>
      </c>
      <c r="G27" s="149">
        <v>29.9</v>
      </c>
      <c r="H27" s="147">
        <v>37</v>
      </c>
      <c r="I27" s="147">
        <v>1306</v>
      </c>
      <c r="J27" s="147">
        <v>893</v>
      </c>
      <c r="K27" s="147">
        <v>268</v>
      </c>
      <c r="L27" s="147">
        <v>23</v>
      </c>
      <c r="M27" s="150">
        <v>43</v>
      </c>
      <c r="N27" s="151">
        <v>113</v>
      </c>
      <c r="O27" s="147">
        <v>1404</v>
      </c>
      <c r="P27" s="147">
        <v>814</v>
      </c>
      <c r="Q27" s="147">
        <v>780</v>
      </c>
      <c r="R27" s="152">
        <v>3975.68988173456</v>
      </c>
      <c r="S27" s="147">
        <v>34</v>
      </c>
      <c r="T27" s="147">
        <v>6545.68</v>
      </c>
    </row>
    <row r="28" spans="1:20" s="18" customFormat="1" ht="18.75" customHeight="1">
      <c r="A28" s="15" t="s">
        <v>97</v>
      </c>
      <c r="B28" s="147">
        <v>1105</v>
      </c>
      <c r="C28" s="147">
        <v>954</v>
      </c>
      <c r="D28" s="147">
        <v>270</v>
      </c>
      <c r="E28" s="147">
        <v>57</v>
      </c>
      <c r="F28" s="148">
        <v>12</v>
      </c>
      <c r="G28" s="149">
        <v>21.1</v>
      </c>
      <c r="H28" s="147">
        <v>60</v>
      </c>
      <c r="I28" s="147">
        <v>955</v>
      </c>
      <c r="J28" s="147">
        <v>941</v>
      </c>
      <c r="K28" s="147">
        <v>0</v>
      </c>
      <c r="L28" s="147">
        <v>24</v>
      </c>
      <c r="M28" s="150">
        <v>39</v>
      </c>
      <c r="N28" s="151">
        <v>100</v>
      </c>
      <c r="O28" s="147">
        <v>968</v>
      </c>
      <c r="P28" s="147">
        <v>831</v>
      </c>
      <c r="Q28" s="147">
        <v>751</v>
      </c>
      <c r="R28" s="152">
        <v>4136.698499317872</v>
      </c>
      <c r="S28" s="147">
        <v>27</v>
      </c>
      <c r="T28" s="147">
        <v>8517.96</v>
      </c>
    </row>
    <row r="29" spans="1:20" s="13" customFormat="1" ht="18.75" customHeight="1">
      <c r="A29" s="19" t="s">
        <v>87</v>
      </c>
      <c r="B29" s="147">
        <v>1571</v>
      </c>
      <c r="C29" s="147">
        <v>1047</v>
      </c>
      <c r="D29" s="147">
        <v>297</v>
      </c>
      <c r="E29" s="147">
        <v>118</v>
      </c>
      <c r="F29" s="148">
        <v>60</v>
      </c>
      <c r="G29" s="149">
        <v>50.8</v>
      </c>
      <c r="H29" s="147">
        <v>37</v>
      </c>
      <c r="I29" s="147">
        <v>1035</v>
      </c>
      <c r="J29" s="147">
        <v>920</v>
      </c>
      <c r="K29" s="147">
        <v>86</v>
      </c>
      <c r="L29" s="147">
        <v>37</v>
      </c>
      <c r="M29" s="150">
        <v>89</v>
      </c>
      <c r="N29" s="151">
        <v>224</v>
      </c>
      <c r="O29" s="147">
        <v>1334</v>
      </c>
      <c r="P29" s="147">
        <v>877</v>
      </c>
      <c r="Q29" s="147">
        <v>792</v>
      </c>
      <c r="R29" s="152">
        <v>3844.0721649484535</v>
      </c>
      <c r="S29" s="147">
        <v>90</v>
      </c>
      <c r="T29" s="147">
        <v>5272.98</v>
      </c>
    </row>
    <row r="30" spans="1:20" s="13" customFormat="1" ht="18.75" customHeight="1">
      <c r="A30" s="15" t="s">
        <v>88</v>
      </c>
      <c r="B30" s="147">
        <v>1675</v>
      </c>
      <c r="C30" s="147">
        <v>894</v>
      </c>
      <c r="D30" s="147">
        <v>276</v>
      </c>
      <c r="E30" s="147">
        <v>74</v>
      </c>
      <c r="F30" s="148">
        <v>33</v>
      </c>
      <c r="G30" s="149">
        <v>44.6</v>
      </c>
      <c r="H30" s="147">
        <v>5</v>
      </c>
      <c r="I30" s="147">
        <v>972</v>
      </c>
      <c r="J30" s="147">
        <v>823</v>
      </c>
      <c r="K30" s="147">
        <v>58</v>
      </c>
      <c r="L30" s="147">
        <v>4</v>
      </c>
      <c r="M30" s="150">
        <v>84</v>
      </c>
      <c r="N30" s="151">
        <v>216</v>
      </c>
      <c r="O30" s="147">
        <v>1535</v>
      </c>
      <c r="P30" s="147">
        <v>790</v>
      </c>
      <c r="Q30" s="147">
        <v>754</v>
      </c>
      <c r="R30" s="152">
        <v>5118.375499334221</v>
      </c>
      <c r="S30" s="147">
        <v>108</v>
      </c>
      <c r="T30" s="147">
        <v>6472.23</v>
      </c>
    </row>
    <row r="31" spans="1:20" s="13" customFormat="1" ht="18.75" customHeight="1">
      <c r="A31" s="15" t="s">
        <v>89</v>
      </c>
      <c r="B31" s="147">
        <v>984</v>
      </c>
      <c r="C31" s="147">
        <v>933</v>
      </c>
      <c r="D31" s="147">
        <v>252</v>
      </c>
      <c r="E31" s="147">
        <v>67</v>
      </c>
      <c r="F31" s="148">
        <v>18</v>
      </c>
      <c r="G31" s="149">
        <v>26.9</v>
      </c>
      <c r="H31" s="147">
        <v>22</v>
      </c>
      <c r="I31" s="147">
        <v>1036</v>
      </c>
      <c r="J31" s="147">
        <v>857</v>
      </c>
      <c r="K31" s="147">
        <v>109</v>
      </c>
      <c r="L31" s="147">
        <v>21</v>
      </c>
      <c r="M31" s="150">
        <v>27</v>
      </c>
      <c r="N31" s="151">
        <v>84</v>
      </c>
      <c r="O31" s="147">
        <v>788</v>
      </c>
      <c r="P31" s="147">
        <v>759</v>
      </c>
      <c r="Q31" s="147">
        <v>661</v>
      </c>
      <c r="R31" s="152">
        <v>2546.4183381088824</v>
      </c>
      <c r="S31" s="147">
        <v>15</v>
      </c>
      <c r="T31" s="147">
        <v>5232.04</v>
      </c>
    </row>
    <row r="32" spans="1:20" s="20" customFormat="1" ht="18.75" customHeight="1">
      <c r="A32" s="15" t="s">
        <v>98</v>
      </c>
      <c r="B32" s="147">
        <v>841</v>
      </c>
      <c r="C32" s="147">
        <v>433</v>
      </c>
      <c r="D32" s="147">
        <v>116</v>
      </c>
      <c r="E32" s="147">
        <v>46</v>
      </c>
      <c r="F32" s="148">
        <v>33</v>
      </c>
      <c r="G32" s="149">
        <v>71.7</v>
      </c>
      <c r="H32" s="147">
        <v>32</v>
      </c>
      <c r="I32" s="147">
        <v>498</v>
      </c>
      <c r="J32" s="147">
        <v>398</v>
      </c>
      <c r="K32" s="147">
        <v>44</v>
      </c>
      <c r="L32" s="147">
        <v>67</v>
      </c>
      <c r="M32" s="150">
        <v>35</v>
      </c>
      <c r="N32" s="151">
        <v>64</v>
      </c>
      <c r="O32" s="147">
        <v>739</v>
      </c>
      <c r="P32" s="147">
        <v>369</v>
      </c>
      <c r="Q32" s="147">
        <v>326</v>
      </c>
      <c r="R32" s="152">
        <v>3668.987341772152</v>
      </c>
      <c r="S32" s="147">
        <v>16</v>
      </c>
      <c r="T32" s="147">
        <v>4854.75</v>
      </c>
    </row>
    <row r="33" spans="1:20" s="20" customFormat="1" ht="18.75" customHeight="1">
      <c r="A33" s="15" t="s">
        <v>99</v>
      </c>
      <c r="B33" s="147">
        <v>1169</v>
      </c>
      <c r="C33" s="147">
        <v>902</v>
      </c>
      <c r="D33" s="147">
        <v>301</v>
      </c>
      <c r="E33" s="147">
        <v>94</v>
      </c>
      <c r="F33" s="148">
        <v>58</v>
      </c>
      <c r="G33" s="149">
        <v>61.7</v>
      </c>
      <c r="H33" s="147">
        <v>1</v>
      </c>
      <c r="I33" s="147">
        <v>1196</v>
      </c>
      <c r="J33" s="147">
        <v>873</v>
      </c>
      <c r="K33" s="147">
        <v>181</v>
      </c>
      <c r="L33" s="147">
        <v>54</v>
      </c>
      <c r="M33" s="150">
        <v>55</v>
      </c>
      <c r="N33" s="151">
        <v>123</v>
      </c>
      <c r="O33" s="147">
        <v>975</v>
      </c>
      <c r="P33" s="147">
        <v>789</v>
      </c>
      <c r="Q33" s="147">
        <v>756</v>
      </c>
      <c r="R33" s="152">
        <v>4668.6246418338105</v>
      </c>
      <c r="S33" s="147">
        <v>25</v>
      </c>
      <c r="T33" s="147">
        <v>5678.32</v>
      </c>
    </row>
    <row r="34" spans="1:20" s="20" customFormat="1" ht="18.75" customHeight="1">
      <c r="A34" s="15" t="s">
        <v>90</v>
      </c>
      <c r="B34" s="147">
        <v>984</v>
      </c>
      <c r="C34" s="147">
        <v>872</v>
      </c>
      <c r="D34" s="147">
        <v>249</v>
      </c>
      <c r="E34" s="147">
        <v>80</v>
      </c>
      <c r="F34" s="148">
        <v>46</v>
      </c>
      <c r="G34" s="149">
        <v>57.5</v>
      </c>
      <c r="H34" s="147">
        <v>100</v>
      </c>
      <c r="I34" s="147">
        <v>924</v>
      </c>
      <c r="J34" s="147">
        <v>817</v>
      </c>
      <c r="K34" s="147">
        <v>10</v>
      </c>
      <c r="L34" s="147">
        <v>16</v>
      </c>
      <c r="M34" s="150">
        <v>52</v>
      </c>
      <c r="N34" s="151">
        <v>122</v>
      </c>
      <c r="O34" s="147">
        <v>820</v>
      </c>
      <c r="P34" s="147">
        <v>763</v>
      </c>
      <c r="Q34" s="147">
        <v>700</v>
      </c>
      <c r="R34" s="152">
        <v>3360.6201550387595</v>
      </c>
      <c r="S34" s="147">
        <v>28</v>
      </c>
      <c r="T34" s="147">
        <v>5657</v>
      </c>
    </row>
    <row r="35" spans="1:20" s="20" customFormat="1" ht="18.75" customHeight="1">
      <c r="A35" s="19" t="s">
        <v>100</v>
      </c>
      <c r="B35" s="147">
        <v>1003</v>
      </c>
      <c r="C35" s="147">
        <v>882</v>
      </c>
      <c r="D35" s="147">
        <v>269</v>
      </c>
      <c r="E35" s="147">
        <v>148</v>
      </c>
      <c r="F35" s="148">
        <v>72</v>
      </c>
      <c r="G35" s="149">
        <v>48.6</v>
      </c>
      <c r="H35" s="147">
        <v>36</v>
      </c>
      <c r="I35" s="147">
        <v>1028</v>
      </c>
      <c r="J35" s="147">
        <v>813</v>
      </c>
      <c r="K35" s="147">
        <v>76</v>
      </c>
      <c r="L35" s="147">
        <v>12</v>
      </c>
      <c r="M35" s="150">
        <v>62</v>
      </c>
      <c r="N35" s="151">
        <v>226</v>
      </c>
      <c r="O35" s="147">
        <v>699</v>
      </c>
      <c r="P35" s="147">
        <v>665</v>
      </c>
      <c r="Q35" s="147">
        <v>580</v>
      </c>
      <c r="R35" s="152">
        <v>4586.733001658375</v>
      </c>
      <c r="S35" s="147">
        <v>68</v>
      </c>
      <c r="T35" s="147">
        <v>6915.62</v>
      </c>
    </row>
    <row r="36" spans="1:20" s="20" customFormat="1" ht="18.75" customHeight="1">
      <c r="A36" s="15" t="s">
        <v>101</v>
      </c>
      <c r="B36" s="147">
        <v>13243</v>
      </c>
      <c r="C36" s="147">
        <v>2614</v>
      </c>
      <c r="D36" s="147">
        <v>951</v>
      </c>
      <c r="E36" s="147">
        <v>1286</v>
      </c>
      <c r="F36" s="148">
        <v>819</v>
      </c>
      <c r="G36" s="149">
        <v>63.7</v>
      </c>
      <c r="H36" s="147">
        <v>79</v>
      </c>
      <c r="I36" s="147">
        <v>4240</v>
      </c>
      <c r="J36" s="147">
        <v>2144</v>
      </c>
      <c r="K36" s="147">
        <v>741</v>
      </c>
      <c r="L36" s="147">
        <v>51</v>
      </c>
      <c r="M36" s="150">
        <v>671</v>
      </c>
      <c r="N36" s="151">
        <v>2069</v>
      </c>
      <c r="O36" s="147">
        <v>12092</v>
      </c>
      <c r="P36" s="147">
        <v>1912</v>
      </c>
      <c r="Q36" s="147">
        <v>1677</v>
      </c>
      <c r="R36" s="152">
        <v>4808.960796515245</v>
      </c>
      <c r="S36" s="147">
        <v>532</v>
      </c>
      <c r="T36" s="147">
        <v>6771.78</v>
      </c>
    </row>
    <row r="37" spans="4:7" s="20" customFormat="1" ht="12.75">
      <c r="D37" s="21"/>
      <c r="E37" s="21"/>
      <c r="F37" s="21"/>
      <c r="G37" s="21"/>
    </row>
    <row r="38" spans="4:7" s="20" customFormat="1" ht="12.75">
      <c r="D38" s="21"/>
      <c r="E38" s="21"/>
      <c r="F38" s="21"/>
      <c r="G38" s="21"/>
    </row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</sheetData>
  <sheetProtection/>
  <mergeCells count="19">
    <mergeCell ref="A3:A4"/>
    <mergeCell ref="C3:C4"/>
    <mergeCell ref="E3:E4"/>
    <mergeCell ref="M3:M4"/>
    <mergeCell ref="T3:T4"/>
    <mergeCell ref="N3:N4"/>
    <mergeCell ref="R3:R4"/>
    <mergeCell ref="I3:I4"/>
    <mergeCell ref="F3:F4"/>
    <mergeCell ref="G3:G4"/>
    <mergeCell ref="B1:K1"/>
    <mergeCell ref="B2:K2"/>
    <mergeCell ref="O3:O4"/>
    <mergeCell ref="B3:B4"/>
    <mergeCell ref="H3:H4"/>
    <mergeCell ref="S3:S4"/>
    <mergeCell ref="J3:K3"/>
    <mergeCell ref="L3:L4"/>
    <mergeCell ref="P3:P4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63" r:id="rId1"/>
  <colBreaks count="1" manualBreakCount="1">
    <brk id="1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204-1</cp:lastModifiedBy>
  <cp:lastPrinted>2020-02-17T10:41:53Z</cp:lastPrinted>
  <dcterms:created xsi:type="dcterms:W3CDTF">2017-11-17T08:56:41Z</dcterms:created>
  <dcterms:modified xsi:type="dcterms:W3CDTF">2020-03-18T13:02:16Z</dcterms:modified>
  <cp:category/>
  <cp:version/>
  <cp:contentType/>
  <cp:contentStatus/>
</cp:coreProperties>
</file>