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15480" windowHeight="7425" tabRatio="573" activeTab="5"/>
  </bookViews>
  <sheets>
    <sheet name="1 " sheetId="1" r:id="rId1"/>
    <sheet name="2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'!$B$1:$I$35</definedName>
    <definedName name="_xlnm.Print_Area" localSheetId="0">'1 '!$A$1:$C$32</definedName>
    <definedName name="_xlnm.Print_Area" localSheetId="1">'2'!$A$1:$M$33</definedName>
    <definedName name="_xlnm.Print_Area" localSheetId="3">'4 '!$A$1:$E$25</definedName>
    <definedName name="_xlnm.Print_Area" localSheetId="4">'5 '!$A$1:$E$15</definedName>
    <definedName name="_xlnm.Print_Area" localSheetId="5">'6 '!$A$1:$E$30</definedName>
    <definedName name="_xlnm.Print_Area" localSheetId="6">'7'!$A$1:$T$36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<sst xmlns="http://schemas.openxmlformats.org/spreadsheetml/2006/main" count="284" uniqueCount="201">
  <si>
    <t>Показник</t>
  </si>
  <si>
    <t xml:space="preserve"> </t>
  </si>
  <si>
    <t>Середній розмір заробітної плати у вакансіях, грн.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</si>
  <si>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</si>
  <si>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</si>
  <si>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</si>
  <si>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</si>
  <si>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</si>
  <si>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</si>
  <si>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</si>
  <si>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</si>
  <si>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</si>
  <si>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</si>
  <si>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</si>
  <si>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</si>
  <si>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</si>
  <si>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</si>
  <si>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</si>
  <si>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</si>
  <si>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</si>
  <si>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</si>
  <si>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</si>
  <si>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</si>
  <si>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</si>
  <si>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</si>
  <si>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</si>
  <si>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</si>
  <si>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</si>
  <si>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</si>
  <si>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</si>
  <si>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</si>
  <si>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</si>
  <si>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</si>
  <si>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</si>
  <si>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</si>
  <si>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</si>
  <si>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</si>
  <si>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</si>
  <si>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</si>
  <si>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</si>
  <si>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</si>
  <si>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</si>
  <si>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</si>
  <si>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</si>
  <si>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</si>
  <si>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</si>
  <si>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</si>
  <si>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</si>
  <si>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</si>
  <si>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</si>
  <si>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</si>
  <si>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</si>
  <si>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</si>
  <si>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</si>
  <si>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</si>
  <si>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</si>
  <si>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</si>
  <si>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</si>
  <si>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</si>
  <si>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</si>
  <si>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</si>
  <si>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</si>
  <si>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</si>
  <si>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Працевлаштовано до набуття статусу  безробітного, осіб</t>
  </si>
  <si>
    <t xml:space="preserve">з них, особи </t>
  </si>
  <si>
    <t>які навчаються в навчальних закладах різних типів</t>
  </si>
  <si>
    <t xml:space="preserve">За даними Державної служби статистики України </t>
  </si>
  <si>
    <t>Інформація щодо запланованого масового вивільнення працівників Вінницької області</t>
  </si>
  <si>
    <t>Вінницька область</t>
  </si>
  <si>
    <t xml:space="preserve"> 2018 р.</t>
  </si>
  <si>
    <t>Кількість вакансій на кінець періоду, одиниць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</si>
  <si>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</si>
  <si>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</si>
  <si>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</si>
  <si>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</si>
  <si>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</si>
  <si>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</si>
  <si>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</si>
  <si>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</si>
  <si>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</si>
  <si>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</si>
  <si>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</si>
  <si>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</si>
  <si>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</si>
  <si>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</si>
  <si>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</si>
  <si>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</si>
  <si>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</si>
  <si>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</si>
  <si>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</si>
  <si>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</si>
  <si>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</si>
  <si>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</si>
  <si>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</si>
  <si>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</si>
  <si>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</si>
  <si>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</si>
  <si>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</si>
  <si>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</si>
  <si>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</si>
  <si>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 xml:space="preserve"> 2019 р.</t>
  </si>
  <si>
    <t>Питома вага працевлашто-           ваних до набуття статусу безробітного,%</t>
  </si>
  <si>
    <t>Станом на дату:</t>
  </si>
  <si>
    <t>Робоча сила у віці 15 років і старше – усього, тис. осіб</t>
  </si>
  <si>
    <t>з неї</t>
  </si>
  <si>
    <t>у віці 15–70 років</t>
  </si>
  <si>
    <t>працездатного віку</t>
  </si>
  <si>
    <t>Зайняте населення у віці 15 років і старше – усього, тис. осіб</t>
  </si>
  <si>
    <t>з нього</t>
  </si>
  <si>
    <t>з них</t>
  </si>
  <si>
    <t>Рівень участі населення в робочій силі, у відсотках до населення відповідної вікової групи</t>
  </si>
  <si>
    <t>15 років і старше</t>
  </si>
  <si>
    <t>15–70 років</t>
  </si>
  <si>
    <t>Рівень зайнятості населення, у відсотках до населення відповідної вікової групи</t>
  </si>
  <si>
    <t>Рівень безробіття населення (за методологією МОП), у відсотках до робочої сили відповідної вікової групи</t>
  </si>
  <si>
    <t>…</t>
  </si>
  <si>
    <t>Безробітне населення у віці 15 років і старше (за методологією МОП) – усього, тис. осіб</t>
  </si>
  <si>
    <t>Особи, які не входять до складу робочої сили, у віці 15 років і старше – усього, тис. осіб</t>
  </si>
  <si>
    <t>У середньому за період</t>
  </si>
  <si>
    <t xml:space="preserve">   Питома вага працевлаштованих до набуття статусу                                    безробітного, %</t>
  </si>
  <si>
    <t>Всього отримали ваучер на навчання, осіб</t>
  </si>
  <si>
    <t>Кількість роботодавців, які надали інформацію про вакансії,  одиниць</t>
  </si>
  <si>
    <t>Кількість осіб, охоплених профорієнтаційними послугами,  осіб</t>
  </si>
  <si>
    <t>Отримували допомогу по безробіттю, осіб</t>
  </si>
  <si>
    <t>Кількість вакансій по формі 3-ПН, одиниць</t>
  </si>
  <si>
    <t>Всього отримали роботу (у т.ч. до набуття статусу безробітного), осіб</t>
  </si>
  <si>
    <t xml:space="preserve">   Працевлаштовано до набуття статусу, осіб</t>
  </si>
  <si>
    <t>Працевлаштовано безробітних за направленням служби зайнятості, осіб</t>
  </si>
  <si>
    <t xml:space="preserve">  - шляхом одноразової виплати допомоги по безробіттю, осіб</t>
  </si>
  <si>
    <t xml:space="preserve">  -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</si>
  <si>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</si>
  <si>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</si>
  <si>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</si>
  <si>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Вінницької області  </t>
  </si>
  <si>
    <t>Надання послуг Вінницькою обласною службою зайнятості</t>
  </si>
  <si>
    <t>(за даними обстеження робочої сили)</t>
  </si>
  <si>
    <t>різниця</t>
  </si>
  <si>
    <t>Всього отримували послуги, тис. осіб</t>
  </si>
  <si>
    <t>Всього отримували послуги, осіб</t>
  </si>
  <si>
    <r>
      <rPr>
        <i/>
        <sz val="14"/>
        <rFont val="Times New Roman"/>
        <family val="1"/>
      </rPr>
      <t>з них,</t>
    </r>
    <r>
      <rPr>
        <b/>
        <sz val="14"/>
        <rFont val="Times New Roman"/>
        <family val="1"/>
      </rPr>
      <t xml:space="preserve"> мали статус безробітного, тис. осіб</t>
    </r>
  </si>
  <si>
    <r>
      <rPr>
        <sz val="14"/>
        <rFont val="Times New Roman"/>
        <family val="1"/>
      </rPr>
      <t>з них</t>
    </r>
    <r>
      <rPr>
        <b/>
        <sz val="14"/>
        <rFont val="Times New Roman"/>
        <family val="1"/>
      </rPr>
      <t xml:space="preserve"> мали статус безробітного, осіб</t>
    </r>
  </si>
  <si>
    <t>Середній розмір допомоги по безробіттю, у грудні, грн.</t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</si>
  <si>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</si>
  <si>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t>з них, мали статус протягом періоду, осіб</t>
  </si>
  <si>
    <t>у т.ч.</t>
  </si>
  <si>
    <t>з них, мають статус безробітного                                       на кінець періоду, осіб</t>
  </si>
  <si>
    <t>з них:</t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</si>
  <si>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</rPr>
      <t>осіб</t>
    </r>
  </si>
  <si>
    <t xml:space="preserve">Інформація щодо запланованого масового вивільнення працівників Вінницької області 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</si>
  <si>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</si>
  <si>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</si>
  <si>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</si>
  <si>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</si>
  <si>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</si>
  <si>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</si>
  <si>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</si>
  <si>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</si>
  <si>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</si>
  <si>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</si>
  <si>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Показники діяльності                                                  Вінницької обласної служби зайнятості</t>
  </si>
  <si>
    <t>Зміна значення</t>
  </si>
  <si>
    <t>%</t>
  </si>
  <si>
    <t xml:space="preserve"> +(-)</t>
  </si>
  <si>
    <t xml:space="preserve">Зайнятість та безробіття населення Вінницької області                                                                                                       у  2018- 2019 роках                                                                                                                                                        </t>
  </si>
  <si>
    <t>у  2018 році</t>
  </si>
  <si>
    <t>у 2019 році</t>
  </si>
  <si>
    <t xml:space="preserve">Робоча сила віком 15-70 років у  2018 -2019 рр.  </t>
  </si>
  <si>
    <t>у 36 разів</t>
  </si>
  <si>
    <r>
      <t xml:space="preserve">зареєстровано                                        з початку року, </t>
    </r>
    <r>
      <rPr>
        <i/>
        <sz val="12"/>
        <color indexed="8"/>
        <rFont val="Times New Roman"/>
        <family val="1"/>
      </rPr>
      <t>осіб</t>
    </r>
  </si>
  <si>
    <r>
      <t xml:space="preserve">Всього отримують послуги на кінець періоду, </t>
    </r>
    <r>
      <rPr>
        <i/>
        <sz val="12"/>
        <color indexed="8"/>
        <rFont val="Times New Roman"/>
        <family val="1"/>
      </rPr>
      <t>осіб</t>
    </r>
  </si>
  <si>
    <r>
      <t>Кількість осіб, охоплених профорієнтаційними послугами,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осіб</t>
    </r>
  </si>
  <si>
    <r>
      <t xml:space="preserve">які мали статус безробітного, </t>
    </r>
    <r>
      <rPr>
        <i/>
        <sz val="12"/>
        <color indexed="8"/>
        <rFont val="Times New Roman"/>
        <family val="1"/>
      </rPr>
      <t>осіб</t>
    </r>
  </si>
  <si>
    <t>січень-квітень          2019 р.</t>
  </si>
  <si>
    <t>січень-квітень           2020 р.</t>
  </si>
  <si>
    <t>січень-квітень         2019 р.</t>
  </si>
  <si>
    <t>січень-квітень           2019 р.</t>
  </si>
  <si>
    <t>На 01.05.2019</t>
  </si>
  <si>
    <t>у січні-квітні 2020 рр.</t>
  </si>
  <si>
    <t>Середній розмір допомоги по безробіттю у квітні, грн.</t>
  </si>
  <si>
    <t>У 2,6 рази</t>
  </si>
  <si>
    <t>У 4,3 рази</t>
  </si>
  <si>
    <t>У 33 рази</t>
  </si>
  <si>
    <t>У 24 рази</t>
  </si>
  <si>
    <t>У 2,7 рази</t>
  </si>
  <si>
    <t>У 2,4 рази</t>
  </si>
  <si>
    <t>у 2,6 рази</t>
  </si>
  <si>
    <t>у 11 разів</t>
  </si>
  <si>
    <t>у 3,6 рази</t>
  </si>
  <si>
    <t>у 9 разів</t>
  </si>
  <si>
    <t>січень-квітень          2020 р.</t>
  </si>
  <si>
    <t>у 5 разів</t>
  </si>
  <si>
    <t>у 12 разів</t>
  </si>
  <si>
    <t>у 3 рази</t>
  </si>
  <si>
    <t>у квітні 3799</t>
  </si>
  <si>
    <t xml:space="preserve">+3,6 в.п.        </t>
  </si>
  <si>
    <t>На 01.05.2020</t>
  </si>
  <si>
    <t>січень-квітень      2020 р.</t>
  </si>
  <si>
    <t>43 513</t>
  </si>
  <si>
    <t>у березні 2940</t>
  </si>
  <si>
    <t>859 грн.</t>
  </si>
  <si>
    <t>959 грн.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</si>
</sst>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#,##0;[Red]#,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8"/>
      <name val="Calibri"/>
      <family val="2"/>
    </font>
    <font>
      <b/>
      <i/>
      <sz val="14"/>
      <name val="Times New Roman"/>
      <family val="1"/>
    </font>
    <font>
      <i/>
      <sz val="18"/>
      <name val="Times New Roman Cyr"/>
      <family val="0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11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14" borderId="0" applyNumberFormat="0" applyBorder="0" applyAlignment="0" applyProtection="0"/>
    <xf numFmtId="0" fontId="46" fillId="3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46" fillId="23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24" borderId="0" applyNumberFormat="0" applyBorder="0" applyAlignment="0" applyProtection="0"/>
    <xf numFmtId="0" fontId="55" fillId="35" borderId="0" applyNumberFormat="0" applyBorder="0" applyAlignment="0" applyProtection="0"/>
    <xf numFmtId="0" fontId="49" fillId="15" borderId="1" applyNumberFormat="0" applyAlignment="0" applyProtection="0"/>
    <xf numFmtId="0" fontId="53" fillId="32" borderId="2" applyNumberFormat="0" applyAlignment="0" applyProtection="0"/>
    <xf numFmtId="0" fontId="56" fillId="0" borderId="0" applyNumberFormat="0" applyFill="0" applyBorder="0" applyAlignment="0" applyProtection="0"/>
    <xf numFmtId="0" fontId="58" fillId="7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7" fillId="3" borderId="1" applyNumberFormat="0" applyAlignment="0" applyProtection="0"/>
    <xf numFmtId="0" fontId="57" fillId="0" borderId="6" applyNumberFormat="0" applyFill="0" applyAlignment="0" applyProtection="0"/>
    <xf numFmtId="0" fontId="54" fillId="16" borderId="0" applyNumberFormat="0" applyBorder="0" applyAlignment="0" applyProtection="0"/>
    <xf numFmtId="0" fontId="1" fillId="5" borderId="7" applyNumberFormat="0" applyFont="0" applyAlignment="0" applyProtection="0"/>
    <xf numFmtId="0" fontId="48" fillId="15" borderId="8" applyNumberFormat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6" fillId="42" borderId="9" applyNumberFormat="0" applyAlignment="0" applyProtection="0"/>
    <xf numFmtId="0" fontId="77" fillId="43" borderId="10" applyNumberFormat="0" applyAlignment="0" applyProtection="0"/>
    <xf numFmtId="0" fontId="78" fillId="43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1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82" fillId="0" borderId="14" applyNumberFormat="0" applyFill="0" applyAlignment="0" applyProtection="0"/>
    <xf numFmtId="0" fontId="83" fillId="44" borderId="15" applyNumberFormat="0" applyAlignment="0" applyProtection="0"/>
    <xf numFmtId="0" fontId="84" fillId="0" borderId="0" applyNumberFormat="0" applyFill="0" applyBorder="0" applyAlignment="0" applyProtection="0"/>
    <xf numFmtId="0" fontId="85" fillId="45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87" fillId="46" borderId="0" applyNumberFormat="0" applyBorder="0" applyAlignment="0" applyProtection="0"/>
    <xf numFmtId="0" fontId="88" fillId="0" borderId="0" applyNumberFormat="0" applyFill="0" applyBorder="0" applyAlignment="0" applyProtection="0"/>
    <xf numFmtId="0" fontId="1" fillId="47" borderId="16" applyNumberFormat="0" applyFont="0" applyAlignment="0" applyProtection="0"/>
    <xf numFmtId="9" fontId="1" fillId="0" borderId="0" applyFont="0" applyFill="0" applyBorder="0" applyAlignment="0" applyProtection="0"/>
    <xf numFmtId="0" fontId="89" fillId="0" borderId="17" applyNumberFormat="0" applyFill="0" applyAlignment="0" applyProtection="0"/>
    <xf numFmtId="0" fontId="39" fillId="0" borderId="0">
      <alignment/>
      <protection/>
    </xf>
    <xf numFmtId="0" fontId="9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91" fillId="48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2" fillId="0" borderId="0" xfId="98">
      <alignment/>
      <protection/>
    </xf>
    <xf numFmtId="0" fontId="2" fillId="0" borderId="0" xfId="98" applyFont="1" applyAlignment="1">
      <alignment horizontal="left" vertical="center"/>
      <protection/>
    </xf>
    <xf numFmtId="0" fontId="9" fillId="0" borderId="0" xfId="98" applyFont="1">
      <alignment/>
      <protection/>
    </xf>
    <xf numFmtId="1" fontId="8" fillId="0" borderId="0" xfId="101" applyNumberFormat="1" applyFont="1" applyFill="1" applyProtection="1">
      <alignment/>
      <protection locked="0"/>
    </xf>
    <xf numFmtId="1" fontId="3" fillId="0" borderId="0" xfId="101" applyNumberFormat="1" applyFont="1" applyFill="1" applyAlignment="1" applyProtection="1">
      <alignment/>
      <protection locked="0"/>
    </xf>
    <xf numFmtId="1" fontId="12" fillId="0" borderId="0" xfId="101" applyNumberFormat="1" applyFont="1" applyFill="1" applyAlignment="1" applyProtection="1">
      <alignment horizontal="center"/>
      <protection locked="0"/>
    </xf>
    <xf numFmtId="1" fontId="2" fillId="0" borderId="0" xfId="101" applyNumberFormat="1" applyFont="1" applyFill="1" applyProtection="1">
      <alignment/>
      <protection locked="0"/>
    </xf>
    <xf numFmtId="1" fontId="2" fillId="0" borderId="0" xfId="101" applyNumberFormat="1" applyFont="1" applyFill="1" applyAlignment="1" applyProtection="1">
      <alignment/>
      <protection locked="0"/>
    </xf>
    <xf numFmtId="1" fontId="7" fillId="0" borderId="0" xfId="101" applyNumberFormat="1" applyFont="1" applyFill="1" applyAlignment="1" applyProtection="1">
      <alignment horizontal="right"/>
      <protection locked="0"/>
    </xf>
    <xf numFmtId="1" fontId="5" fillId="0" borderId="0" xfId="101" applyNumberFormat="1" applyFont="1" applyFill="1" applyProtection="1">
      <alignment/>
      <protection locked="0"/>
    </xf>
    <xf numFmtId="1" fontId="3" fillId="0" borderId="18" xfId="101" applyNumberFormat="1" applyFont="1" applyFill="1" applyBorder="1" applyAlignment="1" applyProtection="1">
      <alignment/>
      <protection locked="0"/>
    </xf>
    <xf numFmtId="1" fontId="12" fillId="0" borderId="0" xfId="101" applyNumberFormat="1" applyFont="1" applyFill="1" applyBorder="1" applyAlignment="1" applyProtection="1">
      <alignment horizontal="center"/>
      <protection locked="0"/>
    </xf>
    <xf numFmtId="1" fontId="2" fillId="0" borderId="0" xfId="101" applyNumberFormat="1" applyFont="1" applyFill="1" applyBorder="1" applyProtection="1">
      <alignment/>
      <protection locked="0"/>
    </xf>
    <xf numFmtId="1" fontId="2" fillId="0" borderId="19" xfId="101" applyNumberFormat="1" applyFont="1" applyFill="1" applyBorder="1" applyAlignment="1" applyProtection="1">
      <alignment horizontal="center"/>
      <protection/>
    </xf>
    <xf numFmtId="1" fontId="13" fillId="0" borderId="19" xfId="101" applyNumberFormat="1" applyFont="1" applyFill="1" applyBorder="1" applyProtection="1">
      <alignment/>
      <protection locked="0"/>
    </xf>
    <xf numFmtId="1" fontId="13" fillId="0" borderId="19" xfId="101" applyNumberFormat="1" applyFont="1" applyFill="1" applyBorder="1" applyAlignment="1" applyProtection="1">
      <alignment vertical="center"/>
      <protection locked="0"/>
    </xf>
    <xf numFmtId="1" fontId="2" fillId="0" borderId="0" xfId="101" applyNumberFormat="1" applyFont="1" applyFill="1" applyBorder="1" applyAlignment="1" applyProtection="1">
      <alignment vertical="center"/>
      <protection locked="0"/>
    </xf>
    <xf numFmtId="1" fontId="13" fillId="0" borderId="0" xfId="101" applyNumberFormat="1" applyFont="1" applyFill="1" applyBorder="1" applyAlignment="1" applyProtection="1">
      <alignment horizontal="center" vertical="center"/>
      <protection locked="0"/>
    </xf>
    <xf numFmtId="1" fontId="13" fillId="0" borderId="19" xfId="101" applyNumberFormat="1" applyFont="1" applyFill="1" applyBorder="1" applyAlignment="1" applyProtection="1">
      <alignment horizontal="left"/>
      <protection locked="0"/>
    </xf>
    <xf numFmtId="1" fontId="16" fillId="0" borderId="0" xfId="101" applyNumberFormat="1" applyFont="1" applyFill="1" applyBorder="1" applyProtection="1">
      <alignment/>
      <protection locked="0"/>
    </xf>
    <xf numFmtId="183" fontId="16" fillId="0" borderId="0" xfId="101" applyNumberFormat="1" applyFont="1" applyFill="1" applyBorder="1" applyProtection="1">
      <alignment/>
      <protection locked="0"/>
    </xf>
    <xf numFmtId="0" fontId="19" fillId="0" borderId="0" xfId="106" applyFont="1" applyFill="1">
      <alignment/>
      <protection/>
    </xf>
    <xf numFmtId="0" fontId="21" fillId="0" borderId="0" xfId="106" applyFont="1" applyFill="1" applyBorder="1" applyAlignment="1">
      <alignment horizontal="center"/>
      <protection/>
    </xf>
    <xf numFmtId="0" fontId="21" fillId="0" borderId="0" xfId="106" applyFont="1" applyFill="1">
      <alignment/>
      <protection/>
    </xf>
    <xf numFmtId="0" fontId="22" fillId="0" borderId="0" xfId="106" applyFont="1" applyFill="1" applyAlignment="1">
      <alignment vertical="center"/>
      <protection/>
    </xf>
    <xf numFmtId="1" fontId="24" fillId="0" borderId="0" xfId="106" applyNumberFormat="1" applyFont="1" applyFill="1">
      <alignment/>
      <protection/>
    </xf>
    <xf numFmtId="0" fontId="24" fillId="0" borderId="0" xfId="106" applyFont="1" applyFill="1">
      <alignment/>
      <protection/>
    </xf>
    <xf numFmtId="0" fontId="22" fillId="0" borderId="0" xfId="106" applyFont="1" applyFill="1" applyAlignment="1">
      <alignment vertical="center" wrapText="1"/>
      <protection/>
    </xf>
    <xf numFmtId="0" fontId="24" fillId="0" borderId="0" xfId="106" applyFont="1" applyFill="1" applyAlignment="1">
      <alignment vertical="center"/>
      <protection/>
    </xf>
    <xf numFmtId="0" fontId="24" fillId="0" borderId="0" xfId="106" applyFont="1" applyFill="1" applyAlignment="1">
      <alignment wrapText="1"/>
      <protection/>
    </xf>
    <xf numFmtId="0" fontId="32" fillId="0" borderId="0" xfId="96" applyFont="1">
      <alignment/>
      <protection/>
    </xf>
    <xf numFmtId="0" fontId="24" fillId="0" borderId="0" xfId="96" applyFont="1">
      <alignment/>
      <protection/>
    </xf>
    <xf numFmtId="0" fontId="32" fillId="0" borderId="0" xfId="96" applyFont="1" applyFill="1">
      <alignment/>
      <protection/>
    </xf>
    <xf numFmtId="0" fontId="2" fillId="0" borderId="0" xfId="104" applyFont="1" applyFill="1" applyAlignment="1">
      <alignment vertical="top"/>
      <protection/>
    </xf>
    <xf numFmtId="0" fontId="29" fillId="0" borderId="0" xfId="104" applyFont="1" applyFill="1" applyAlignment="1">
      <alignment horizontal="center" vertical="top" wrapText="1"/>
      <protection/>
    </xf>
    <xf numFmtId="0" fontId="30" fillId="0" borderId="0" xfId="104" applyFont="1" applyFill="1" applyAlignment="1">
      <alignment horizontal="center" vertical="top" wrapText="1"/>
      <protection/>
    </xf>
    <xf numFmtId="0" fontId="13" fillId="0" borderId="0" xfId="104" applyFont="1" applyAlignment="1">
      <alignment horizontal="center" vertical="center"/>
      <protection/>
    </xf>
    <xf numFmtId="0" fontId="2" fillId="0" borderId="0" xfId="104" applyFont="1" applyAlignment="1">
      <alignment vertical="center"/>
      <protection/>
    </xf>
    <xf numFmtId="3" fontId="2" fillId="0" borderId="0" xfId="104" applyNumberFormat="1" applyFont="1" applyAlignment="1">
      <alignment vertical="center"/>
      <protection/>
    </xf>
    <xf numFmtId="0" fontId="17" fillId="0" borderId="0" xfId="104" applyFont="1" applyAlignment="1">
      <alignment horizontal="center" vertical="center"/>
      <protection/>
    </xf>
    <xf numFmtId="183" fontId="17" fillId="0" borderId="0" xfId="104" applyNumberFormat="1" applyFont="1" applyAlignment="1">
      <alignment horizontal="center" vertical="center"/>
      <protection/>
    </xf>
    <xf numFmtId="182" fontId="2" fillId="0" borderId="0" xfId="104" applyNumberFormat="1" applyFont="1" applyAlignment="1">
      <alignment vertical="center"/>
      <protection/>
    </xf>
    <xf numFmtId="183" fontId="17" fillId="49" borderId="0" xfId="104" applyNumberFormat="1" applyFont="1" applyFill="1" applyAlignment="1">
      <alignment horizontal="center" vertical="center"/>
      <protection/>
    </xf>
    <xf numFmtId="3" fontId="17" fillId="0" borderId="19" xfId="96" applyNumberFormat="1" applyFont="1" applyFill="1" applyBorder="1" applyAlignment="1">
      <alignment horizontal="center" vertical="center"/>
      <protection/>
    </xf>
    <xf numFmtId="0" fontId="2" fillId="0" borderId="0" xfId="104" applyFont="1">
      <alignment/>
      <protection/>
    </xf>
    <xf numFmtId="1" fontId="14" fillId="0" borderId="0" xfId="101" applyNumberFormat="1" applyFont="1" applyFill="1" applyAlignment="1" applyProtection="1">
      <alignment vertical="center"/>
      <protection locked="0"/>
    </xf>
    <xf numFmtId="0" fontId="8" fillId="0" borderId="19" xfId="112" applyFont="1" applyFill="1" applyBorder="1" applyAlignment="1">
      <alignment horizontal="left"/>
      <protection/>
    </xf>
    <xf numFmtId="0" fontId="30" fillId="7" borderId="19" xfId="104" applyFont="1" applyFill="1" applyBorder="1" applyAlignment="1">
      <alignment horizontal="center" vertical="center"/>
      <protection/>
    </xf>
    <xf numFmtId="3" fontId="30" fillId="7" borderId="19" xfId="96" applyNumberFormat="1" applyFont="1" applyFill="1" applyBorder="1" applyAlignment="1">
      <alignment horizontal="center" vertical="center"/>
      <protection/>
    </xf>
    <xf numFmtId="3" fontId="41" fillId="7" borderId="19" xfId="106" applyNumberFormat="1" applyFont="1" applyFill="1" applyBorder="1" applyAlignment="1">
      <alignment horizontal="center" vertical="center"/>
      <protection/>
    </xf>
    <xf numFmtId="0" fontId="2" fillId="0" borderId="19" xfId="104" applyFont="1" applyFill="1" applyBorder="1" applyAlignment="1">
      <alignment horizontal="center" vertical="center" wrapText="1"/>
      <protection/>
    </xf>
    <xf numFmtId="0" fontId="2" fillId="0" borderId="19" xfId="104" applyFont="1" applyBorder="1" applyAlignment="1">
      <alignment horizontal="center" vertical="center" wrapText="1"/>
      <protection/>
    </xf>
    <xf numFmtId="0" fontId="2" fillId="0" borderId="19" xfId="104" applyNumberFormat="1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/>
    </xf>
    <xf numFmtId="0" fontId="34" fillId="0" borderId="19" xfId="96" applyFont="1" applyBorder="1" applyAlignment="1">
      <alignment horizontal="center" vertical="center" wrapText="1"/>
      <protection/>
    </xf>
    <xf numFmtId="0" fontId="24" fillId="0" borderId="19" xfId="96" applyFont="1" applyBorder="1" applyAlignment="1">
      <alignment horizontal="center" vertical="center" wrapText="1"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92" fillId="50" borderId="19" xfId="0" applyFont="1" applyFill="1" applyBorder="1" applyAlignment="1">
      <alignment vertical="center" wrapText="1"/>
    </xf>
    <xf numFmtId="0" fontId="92" fillId="0" borderId="19" xfId="0" applyFont="1" applyBorder="1" applyAlignment="1">
      <alignment horizontal="left" vertical="center" indent="1"/>
    </xf>
    <xf numFmtId="0" fontId="17" fillId="0" borderId="0" xfId="96" applyFont="1">
      <alignment/>
      <protection/>
    </xf>
    <xf numFmtId="0" fontId="92" fillId="0" borderId="19" xfId="0" applyFont="1" applyBorder="1" applyAlignment="1">
      <alignment horizontal="left" vertical="center" wrapText="1" indent="1"/>
    </xf>
    <xf numFmtId="0" fontId="17" fillId="0" borderId="20" xfId="96" applyFont="1" applyBorder="1">
      <alignment/>
      <protection/>
    </xf>
    <xf numFmtId="0" fontId="13" fillId="0" borderId="0" xfId="100" applyFont="1">
      <alignment/>
      <protection/>
    </xf>
    <xf numFmtId="183" fontId="92" fillId="0" borderId="19" xfId="0" applyNumberFormat="1" applyFont="1" applyBorder="1" applyAlignment="1">
      <alignment horizontal="right" vertical="center"/>
    </xf>
    <xf numFmtId="0" fontId="26" fillId="51" borderId="0" xfId="96" applyFont="1" applyFill="1">
      <alignment/>
      <protection/>
    </xf>
    <xf numFmtId="0" fontId="33" fillId="51" borderId="0" xfId="105" applyFont="1" applyFill="1" applyAlignment="1">
      <alignment horizontal="left"/>
      <protection/>
    </xf>
    <xf numFmtId="0" fontId="24" fillId="51" borderId="0" xfId="96" applyFont="1" applyFill="1">
      <alignment/>
      <protection/>
    </xf>
    <xf numFmtId="0" fontId="11" fillId="51" borderId="0" xfId="96" applyFill="1">
      <alignment/>
      <protection/>
    </xf>
    <xf numFmtId="0" fontId="24" fillId="51" borderId="0" xfId="96" applyFont="1" applyFill="1" applyAlignment="1">
      <alignment horizontal="center" vertical="center" wrapText="1"/>
      <protection/>
    </xf>
    <xf numFmtId="49" fontId="35" fillId="51" borderId="19" xfId="96" applyNumberFormat="1" applyFont="1" applyFill="1" applyBorder="1" applyAlignment="1">
      <alignment horizontal="center" vertical="center" wrapText="1"/>
      <protection/>
    </xf>
    <xf numFmtId="49" fontId="35" fillId="51" borderId="21" xfId="96" applyNumberFormat="1" applyFont="1" applyFill="1" applyBorder="1" applyAlignment="1">
      <alignment horizontal="center" vertical="center" wrapText="1"/>
      <protection/>
    </xf>
    <xf numFmtId="0" fontId="35" fillId="51" borderId="0" xfId="96" applyFont="1" applyFill="1" applyAlignment="1">
      <alignment horizontal="center" vertical="center" wrapText="1"/>
      <protection/>
    </xf>
    <xf numFmtId="0" fontId="22" fillId="51" borderId="19" xfId="96" applyFont="1" applyFill="1" applyBorder="1" applyAlignment="1">
      <alignment horizontal="center" vertical="center" wrapText="1"/>
      <protection/>
    </xf>
    <xf numFmtId="0" fontId="24" fillId="51" borderId="22" xfId="96" applyFont="1" applyFill="1" applyBorder="1" applyAlignment="1">
      <alignment horizontal="center" vertical="center" wrapText="1"/>
      <protection/>
    </xf>
    <xf numFmtId="0" fontId="35" fillId="51" borderId="0" xfId="96" applyFont="1" applyFill="1" applyAlignment="1">
      <alignment vertical="center"/>
      <protection/>
    </xf>
    <xf numFmtId="0" fontId="32" fillId="51" borderId="19" xfId="96" applyFont="1" applyFill="1" applyBorder="1" applyAlignment="1">
      <alignment horizontal="left" wrapText="1"/>
      <protection/>
    </xf>
    <xf numFmtId="0" fontId="14" fillId="51" borderId="0" xfId="96" applyFont="1" applyFill="1" applyAlignment="1">
      <alignment vertical="center" wrapText="1"/>
      <protection/>
    </xf>
    <xf numFmtId="0" fontId="24" fillId="51" borderId="0" xfId="96" applyFont="1" applyFill="1" applyAlignment="1">
      <alignment horizontal="center"/>
      <protection/>
    </xf>
    <xf numFmtId="0" fontId="13" fillId="51" borderId="0" xfId="96" applyFont="1" applyFill="1" applyAlignment="1">
      <alignment horizontal="left" vertical="center" wrapText="1"/>
      <protection/>
    </xf>
    <xf numFmtId="0" fontId="37" fillId="52" borderId="19" xfId="96" applyFont="1" applyFill="1" applyBorder="1" applyAlignment="1">
      <alignment horizontal="left" vertical="center" wrapText="1"/>
      <protection/>
    </xf>
    <xf numFmtId="0" fontId="32" fillId="53" borderId="19" xfId="96" applyFont="1" applyFill="1" applyBorder="1" applyAlignment="1">
      <alignment horizontal="left" wrapText="1"/>
      <protection/>
    </xf>
    <xf numFmtId="0" fontId="2" fillId="0" borderId="0" xfId="98" applyAlignment="1">
      <alignment horizontal="left"/>
      <protection/>
    </xf>
    <xf numFmtId="0" fontId="5" fillId="0" borderId="19" xfId="100" applyFont="1" applyBorder="1" applyAlignment="1">
      <alignment horizontal="left" vertical="center" wrapText="1"/>
      <protection/>
    </xf>
    <xf numFmtId="0" fontId="38" fillId="0" borderId="19" xfId="100" applyFont="1" applyBorder="1" applyAlignment="1">
      <alignment horizontal="left" vertical="center" wrapText="1"/>
      <protection/>
    </xf>
    <xf numFmtId="0" fontId="43" fillId="0" borderId="19" xfId="100" applyFont="1" applyBorder="1" applyAlignment="1">
      <alignment horizontal="left" vertical="center" wrapText="1"/>
      <protection/>
    </xf>
    <xf numFmtId="0" fontId="5" fillId="0" borderId="19" xfId="100" applyFont="1" applyFill="1" applyBorder="1" applyAlignment="1">
      <alignment horizontal="left" vertical="center" wrapText="1"/>
      <protection/>
    </xf>
    <xf numFmtId="1" fontId="2" fillId="0" borderId="19" xfId="101" applyNumberFormat="1" applyFont="1" applyBorder="1" applyAlignment="1">
      <alignment horizontal="center"/>
      <protection/>
    </xf>
    <xf numFmtId="1" fontId="13" fillId="0" borderId="23" xfId="101" applyNumberFormat="1" applyFont="1" applyBorder="1" applyAlignment="1">
      <alignment horizontal="center" vertical="center" wrapText="1"/>
      <protection/>
    </xf>
    <xf numFmtId="1" fontId="6" fillId="0" borderId="24" xfId="101" applyNumberFormat="1" applyFont="1" applyBorder="1" applyAlignment="1" applyProtection="1">
      <alignment horizontal="center" vertical="center"/>
      <protection locked="0"/>
    </xf>
    <xf numFmtId="1" fontId="93" fillId="0" borderId="0" xfId="106" applyNumberFormat="1" applyFont="1" applyFill="1">
      <alignment/>
      <protection/>
    </xf>
    <xf numFmtId="0" fontId="19" fillId="0" borderId="0" xfId="106" applyFont="1">
      <alignment/>
      <protection/>
    </xf>
    <xf numFmtId="0" fontId="44" fillId="0" borderId="0" xfId="106" applyFont="1" applyAlignment="1">
      <alignment horizontal="center"/>
      <protection/>
    </xf>
    <xf numFmtId="0" fontId="21" fillId="0" borderId="0" xfId="106" applyFont="1">
      <alignment/>
      <protection/>
    </xf>
    <xf numFmtId="0" fontId="21" fillId="0" borderId="0" xfId="106" applyFont="1" applyAlignment="1">
      <alignment vertical="center"/>
      <protection/>
    </xf>
    <xf numFmtId="3" fontId="40" fillId="0" borderId="0" xfId="106" applyNumberFormat="1" applyFont="1" applyAlignment="1">
      <alignment horizontal="center" vertical="center"/>
      <protection/>
    </xf>
    <xf numFmtId="0" fontId="17" fillId="0" borderId="25" xfId="102" applyFont="1" applyBorder="1" applyAlignment="1">
      <alignment vertical="center" wrapText="1"/>
      <protection/>
    </xf>
    <xf numFmtId="0" fontId="24" fillId="0" borderId="0" xfId="106" applyFont="1">
      <alignment/>
      <protection/>
    </xf>
    <xf numFmtId="3" fontId="24" fillId="0" borderId="0" xfId="106" applyNumberFormat="1" applyFont="1">
      <alignment/>
      <protection/>
    </xf>
    <xf numFmtId="0" fontId="24" fillId="0" borderId="0" xfId="106" applyFont="1" applyAlignment="1">
      <alignment vertical="center"/>
      <protection/>
    </xf>
    <xf numFmtId="183" fontId="24" fillId="0" borderId="0" xfId="106" applyNumberFormat="1" applyFont="1">
      <alignment/>
      <protection/>
    </xf>
    <xf numFmtId="0" fontId="17" fillId="0" borderId="26" xfId="102" applyFont="1" applyBorder="1" applyAlignment="1">
      <alignment vertical="center" wrapText="1"/>
      <protection/>
    </xf>
    <xf numFmtId="0" fontId="24" fillId="0" borderId="0" xfId="106" applyFont="1" applyAlignment="1">
      <alignment wrapText="1"/>
      <protection/>
    </xf>
    <xf numFmtId="3" fontId="5" fillId="54" borderId="19" xfId="101" applyNumberFormat="1" applyFont="1" applyFill="1" applyBorder="1" applyAlignment="1" applyProtection="1">
      <alignment horizontal="center" vertical="center"/>
      <protection locked="0"/>
    </xf>
    <xf numFmtId="182" fontId="5" fillId="53" borderId="19" xfId="101" applyNumberFormat="1" applyFont="1" applyFill="1" applyBorder="1" applyAlignment="1" applyProtection="1">
      <alignment horizontal="center" vertical="center"/>
      <protection locked="0"/>
    </xf>
    <xf numFmtId="3" fontId="5" fillId="54" borderId="19" xfId="101" applyNumberFormat="1" applyFont="1" applyFill="1" applyBorder="1" applyAlignment="1" applyProtection="1">
      <alignment horizontal="center" vertical="center" wrapText="1"/>
      <protection locked="0"/>
    </xf>
    <xf numFmtId="3" fontId="5" fillId="54" borderId="19" xfId="103" applyNumberFormat="1" applyFont="1" applyFill="1" applyBorder="1" applyAlignment="1">
      <alignment horizontal="center" vertical="center" wrapText="1"/>
      <protection/>
    </xf>
    <xf numFmtId="3" fontId="13" fillId="0" borderId="19" xfId="101" applyNumberFormat="1" applyFont="1" applyFill="1" applyBorder="1" applyAlignment="1" applyProtection="1">
      <alignment horizontal="center" vertical="center"/>
      <protection locked="0"/>
    </xf>
    <xf numFmtId="1" fontId="13" fillId="0" borderId="19" xfId="101" applyNumberFormat="1" applyFont="1" applyFill="1" applyBorder="1" applyAlignment="1" applyProtection="1">
      <alignment horizontal="center" vertical="center"/>
      <protection locked="0"/>
    </xf>
    <xf numFmtId="3" fontId="13" fillId="0" borderId="19" xfId="101" applyNumberFormat="1" applyFont="1" applyFill="1" applyBorder="1" applyAlignment="1" applyProtection="1">
      <alignment horizontal="center" vertical="center" wrapText="1"/>
      <protection locked="0"/>
    </xf>
    <xf numFmtId="3" fontId="13" fillId="0" borderId="19" xfId="103" applyNumberFormat="1" applyFont="1" applyFill="1" applyBorder="1" applyAlignment="1">
      <alignment horizontal="center" vertical="center" wrapText="1"/>
      <protection/>
    </xf>
    <xf numFmtId="1" fontId="13" fillId="0" borderId="19" xfId="0" applyNumberFormat="1" applyFont="1" applyFill="1" applyBorder="1" applyAlignment="1">
      <alignment horizontal="center" vertical="center"/>
    </xf>
    <xf numFmtId="0" fontId="13" fillId="0" borderId="19" xfId="104" applyFont="1" applyBorder="1" applyAlignment="1">
      <alignment horizontal="center" vertical="center"/>
      <protection/>
    </xf>
    <xf numFmtId="0" fontId="30" fillId="0" borderId="19" xfId="104" applyFont="1" applyBorder="1" applyAlignment="1">
      <alignment horizontal="center" vertical="center" wrapText="1"/>
      <protection/>
    </xf>
    <xf numFmtId="0" fontId="5" fillId="0" borderId="19" xfId="104" applyFont="1" applyBorder="1" applyAlignment="1">
      <alignment horizontal="center" vertical="center" wrapText="1"/>
      <protection/>
    </xf>
    <xf numFmtId="0" fontId="24" fillId="0" borderId="0" xfId="106" applyFont="1" applyFill="1" applyBorder="1">
      <alignment/>
      <protection/>
    </xf>
    <xf numFmtId="183" fontId="17" fillId="0" borderId="0" xfId="96" applyNumberFormat="1" applyFont="1" applyFill="1" applyBorder="1" applyAlignment="1">
      <alignment horizontal="center" vertical="center"/>
      <protection/>
    </xf>
    <xf numFmtId="3" fontId="17" fillId="0" borderId="0" xfId="96" applyNumberFormat="1" applyFont="1" applyFill="1" applyBorder="1" applyAlignment="1">
      <alignment horizontal="center" vertical="center"/>
      <protection/>
    </xf>
    <xf numFmtId="0" fontId="5" fillId="0" borderId="27" xfId="104" applyFont="1" applyBorder="1" applyAlignment="1">
      <alignment horizontal="center" vertical="center" wrapText="1"/>
      <protection/>
    </xf>
    <xf numFmtId="0" fontId="18" fillId="7" borderId="25" xfId="106" applyFont="1" applyFill="1" applyBorder="1" applyAlignment="1">
      <alignment horizontal="center" vertical="center" wrapText="1"/>
      <protection/>
    </xf>
    <xf numFmtId="3" fontId="30" fillId="7" borderId="27" xfId="96" applyNumberFormat="1" applyFont="1" applyFill="1" applyBorder="1" applyAlignment="1">
      <alignment horizontal="center" vertical="center"/>
      <protection/>
    </xf>
    <xf numFmtId="0" fontId="26" fillId="0" borderId="25" xfId="106" applyFont="1" applyFill="1" applyBorder="1" applyAlignment="1">
      <alignment horizontal="left" vertical="center" wrapText="1"/>
      <protection/>
    </xf>
    <xf numFmtId="3" fontId="17" fillId="0" borderId="27" xfId="96" applyNumberFormat="1" applyFont="1" applyFill="1" applyBorder="1" applyAlignment="1">
      <alignment horizontal="center" vertical="center"/>
      <protection/>
    </xf>
    <xf numFmtId="0" fontId="26" fillId="0" borderId="26" xfId="106" applyFont="1" applyFill="1" applyBorder="1" applyAlignment="1">
      <alignment horizontal="left" vertical="center" wrapText="1"/>
      <protection/>
    </xf>
    <xf numFmtId="183" fontId="29" fillId="7" borderId="19" xfId="96" applyNumberFormat="1" applyFont="1" applyFill="1" applyBorder="1" applyAlignment="1">
      <alignment horizontal="center" vertical="center"/>
      <protection/>
    </xf>
    <xf numFmtId="3" fontId="29" fillId="7" borderId="27" xfId="96" applyNumberFormat="1" applyFont="1" applyFill="1" applyBorder="1" applyAlignment="1">
      <alignment horizontal="center" vertical="center"/>
      <protection/>
    </xf>
    <xf numFmtId="1" fontId="29" fillId="7" borderId="19" xfId="96" applyNumberFormat="1" applyFont="1" applyFill="1" applyBorder="1" applyAlignment="1">
      <alignment horizontal="center" vertical="center"/>
      <protection/>
    </xf>
    <xf numFmtId="0" fontId="24" fillId="0" borderId="0" xfId="106" applyFont="1" applyBorder="1">
      <alignment/>
      <protection/>
    </xf>
    <xf numFmtId="183" fontId="29" fillId="7" borderId="25" xfId="96" applyNumberFormat="1" applyFont="1" applyFill="1" applyBorder="1" applyAlignment="1">
      <alignment horizontal="center" vertical="center"/>
      <protection/>
    </xf>
    <xf numFmtId="0" fontId="5" fillId="0" borderId="19" xfId="100" applyFont="1" applyBorder="1" applyAlignment="1">
      <alignment vertical="center" wrapText="1"/>
      <protection/>
    </xf>
    <xf numFmtId="0" fontId="4" fillId="0" borderId="19" xfId="104" applyFont="1" applyBorder="1" applyAlignment="1">
      <alignment horizontal="center" vertical="center" wrapText="1"/>
      <protection/>
    </xf>
    <xf numFmtId="0" fontId="59" fillId="11" borderId="19" xfId="104" applyFont="1" applyFill="1" applyBorder="1" applyAlignment="1">
      <alignment horizontal="center" vertical="center" wrapText="1"/>
      <protection/>
    </xf>
    <xf numFmtId="183" fontId="94" fillId="0" borderId="19" xfId="0" applyNumberFormat="1" applyFont="1" applyBorder="1" applyAlignment="1">
      <alignment horizontal="right" vertical="center"/>
    </xf>
    <xf numFmtId="0" fontId="32" fillId="53" borderId="19" xfId="96" applyFont="1" applyFill="1" applyBorder="1" applyAlignment="1">
      <alignment horizontal="center" wrapText="1"/>
      <protection/>
    </xf>
    <xf numFmtId="0" fontId="37" fillId="52" borderId="19" xfId="96" applyFont="1" applyFill="1" applyBorder="1" applyAlignment="1">
      <alignment horizontal="center" vertical="center" wrapText="1"/>
      <protection/>
    </xf>
    <xf numFmtId="182" fontId="37" fillId="0" borderId="19" xfId="96" applyNumberFormat="1" applyFont="1" applyFill="1" applyBorder="1" applyAlignment="1">
      <alignment horizontal="center" vertical="center" wrapText="1"/>
      <protection/>
    </xf>
    <xf numFmtId="183" fontId="14" fillId="0" borderId="19" xfId="96" applyNumberFormat="1" applyFont="1" applyFill="1" applyBorder="1" applyAlignment="1">
      <alignment horizontal="center" wrapText="1"/>
      <protection/>
    </xf>
    <xf numFmtId="183" fontId="37" fillId="0" borderId="21" xfId="96" applyNumberFormat="1" applyFont="1" applyFill="1" applyBorder="1" applyAlignment="1">
      <alignment horizontal="center" vertical="center"/>
      <protection/>
    </xf>
    <xf numFmtId="183" fontId="14" fillId="0" borderId="24" xfId="96" applyNumberFormat="1" applyFont="1" applyFill="1" applyBorder="1" applyAlignment="1">
      <alignment horizontal="center" wrapText="1"/>
      <protection/>
    </xf>
    <xf numFmtId="182" fontId="32" fillId="51" borderId="19" xfId="96" applyNumberFormat="1" applyFont="1" applyFill="1" applyBorder="1" applyAlignment="1">
      <alignment horizontal="center"/>
      <protection/>
    </xf>
    <xf numFmtId="183" fontId="14" fillId="51" borderId="19" xfId="96" applyNumberFormat="1" applyFont="1" applyFill="1" applyBorder="1" applyAlignment="1">
      <alignment horizontal="center" wrapText="1"/>
      <protection/>
    </xf>
    <xf numFmtId="3" fontId="17" fillId="51" borderId="19" xfId="96" applyNumberFormat="1" applyFont="1" applyFill="1" applyBorder="1" applyAlignment="1">
      <alignment horizontal="center" vertical="center"/>
      <protection/>
    </xf>
    <xf numFmtId="1" fontId="95" fillId="0" borderId="19" xfId="101" applyNumberFormat="1" applyFont="1" applyFill="1" applyBorder="1" applyAlignment="1" applyProtection="1">
      <alignment horizontal="center" vertical="center" wrapText="1"/>
      <protection/>
    </xf>
    <xf numFmtId="1" fontId="95" fillId="0" borderId="23" xfId="101" applyNumberFormat="1" applyFont="1" applyFill="1" applyBorder="1" applyAlignment="1" applyProtection="1">
      <alignment horizontal="center" vertical="center" wrapText="1"/>
      <protection/>
    </xf>
    <xf numFmtId="0" fontId="22" fillId="0" borderId="0" xfId="106" applyFont="1" applyFill="1" applyBorder="1" applyAlignment="1">
      <alignment horizontal="center" vertical="top" wrapText="1"/>
      <protection/>
    </xf>
    <xf numFmtId="0" fontId="19" fillId="0" borderId="0" xfId="106" applyFont="1" applyFill="1" applyBorder="1" applyAlignment="1">
      <alignment vertical="center" wrapText="1"/>
      <protection/>
    </xf>
    <xf numFmtId="0" fontId="24" fillId="0" borderId="0" xfId="106" applyFont="1" applyFill="1" applyBorder="1" applyAlignment="1">
      <alignment horizontal="center"/>
      <protection/>
    </xf>
    <xf numFmtId="0" fontId="24" fillId="0" borderId="0" xfId="106" applyFont="1" applyFill="1" applyBorder="1" applyAlignment="1">
      <alignment vertical="center"/>
      <protection/>
    </xf>
    <xf numFmtId="0" fontId="22" fillId="0" borderId="0" xfId="106" applyFont="1" applyFill="1" applyBorder="1" applyAlignment="1">
      <alignment vertical="center" wrapText="1"/>
      <protection/>
    </xf>
    <xf numFmtId="0" fontId="2" fillId="0" borderId="0" xfId="97" applyFont="1" applyBorder="1" applyAlignment="1">
      <alignment horizontal="center" vertical="center"/>
      <protection/>
    </xf>
    <xf numFmtId="0" fontId="17" fillId="0" borderId="28" xfId="97" applyFont="1" applyBorder="1" applyAlignment="1">
      <alignment horizontal="center" vertical="center"/>
      <protection/>
    </xf>
    <xf numFmtId="0" fontId="17" fillId="0" borderId="19" xfId="97" applyFont="1" applyBorder="1" applyAlignment="1">
      <alignment horizontal="center" vertical="center"/>
      <protection/>
    </xf>
    <xf numFmtId="182" fontId="13" fillId="0" borderId="19" xfId="101" applyNumberFormat="1" applyFont="1" applyFill="1" applyBorder="1" applyAlignment="1" applyProtection="1">
      <alignment horizontal="center" vertical="center"/>
      <protection locked="0"/>
    </xf>
    <xf numFmtId="1" fontId="95" fillId="51" borderId="19" xfId="101" applyNumberFormat="1" applyFont="1" applyFill="1" applyBorder="1" applyAlignment="1">
      <alignment horizontal="center" vertical="center" wrapText="1"/>
      <protection/>
    </xf>
    <xf numFmtId="0" fontId="2" fillId="0" borderId="29" xfId="97" applyFont="1" applyBorder="1" applyAlignment="1">
      <alignment horizontal="center" vertical="center"/>
      <protection/>
    </xf>
    <xf numFmtId="1" fontId="96" fillId="55" borderId="19" xfId="101" applyNumberFormat="1" applyFont="1" applyFill="1" applyBorder="1" applyAlignment="1" applyProtection="1">
      <alignment horizontal="center" vertical="center"/>
      <protection locked="0"/>
    </xf>
    <xf numFmtId="3" fontId="97" fillId="0" borderId="19" xfId="99" applyNumberFormat="1" applyFont="1" applyFill="1" applyBorder="1" applyAlignment="1">
      <alignment horizontal="center" vertical="center" wrapText="1"/>
      <protection/>
    </xf>
    <xf numFmtId="0" fontId="98" fillId="0" borderId="19" xfId="99" applyFont="1" applyFill="1" applyBorder="1" applyAlignment="1">
      <alignment horizontal="center" vertical="center" wrapText="1"/>
      <protection/>
    </xf>
    <xf numFmtId="3" fontId="98" fillId="0" borderId="19" xfId="100" applyNumberFormat="1" applyFont="1" applyFill="1" applyBorder="1" applyAlignment="1">
      <alignment horizontal="center" vertical="center" wrapText="1"/>
      <protection/>
    </xf>
    <xf numFmtId="3" fontId="97" fillId="0" borderId="19" xfId="100" applyNumberFormat="1" applyFont="1" applyFill="1" applyBorder="1" applyAlignment="1">
      <alignment horizontal="center" vertical="center" wrapText="1"/>
      <protection/>
    </xf>
    <xf numFmtId="182" fontId="98" fillId="0" borderId="19" xfId="99" applyNumberFormat="1" applyFont="1" applyFill="1" applyBorder="1" applyAlignment="1">
      <alignment horizontal="center" vertical="center" wrapText="1"/>
      <protection/>
    </xf>
    <xf numFmtId="1" fontId="97" fillId="0" borderId="19" xfId="99" applyNumberFormat="1" applyFont="1" applyFill="1" applyBorder="1" applyAlignment="1">
      <alignment horizontal="center" vertical="center" wrapText="1"/>
      <protection/>
    </xf>
    <xf numFmtId="0" fontId="97" fillId="0" borderId="19" xfId="99" applyFont="1" applyFill="1" applyBorder="1" applyAlignment="1">
      <alignment horizontal="center" vertical="center" wrapText="1"/>
      <protection/>
    </xf>
    <xf numFmtId="1" fontId="99" fillId="0" borderId="19" xfId="99" applyNumberFormat="1" applyFont="1" applyFill="1" applyBorder="1" applyAlignment="1">
      <alignment horizontal="center" vertical="center" wrapText="1"/>
      <protection/>
    </xf>
    <xf numFmtId="0" fontId="99" fillId="0" borderId="19" xfId="99" applyFont="1" applyFill="1" applyBorder="1" applyAlignment="1">
      <alignment horizontal="center" vertical="center" wrapText="1"/>
      <protection/>
    </xf>
    <xf numFmtId="3" fontId="99" fillId="0" borderId="19" xfId="100" applyNumberFormat="1" applyFont="1" applyFill="1" applyBorder="1" applyAlignment="1">
      <alignment horizontal="center" vertical="center" wrapText="1"/>
      <protection/>
    </xf>
    <xf numFmtId="1" fontId="97" fillId="0" borderId="19" xfId="100" applyNumberFormat="1" applyFont="1" applyFill="1" applyBorder="1" applyAlignment="1">
      <alignment horizontal="center" vertical="center" wrapText="1"/>
      <protection/>
    </xf>
    <xf numFmtId="49" fontId="97" fillId="0" borderId="19" xfId="99" applyNumberFormat="1" applyFont="1" applyFill="1" applyBorder="1" applyAlignment="1">
      <alignment horizontal="center" vertical="center" wrapText="1"/>
      <protection/>
    </xf>
    <xf numFmtId="49" fontId="98" fillId="0" borderId="19" xfId="99" applyNumberFormat="1" applyFont="1" applyFill="1" applyBorder="1" applyAlignment="1">
      <alignment horizontal="center" vertical="center" wrapText="1"/>
      <protection/>
    </xf>
    <xf numFmtId="3" fontId="97" fillId="55" borderId="19" xfId="101" applyNumberFormat="1" applyFont="1" applyFill="1" applyBorder="1" applyAlignment="1" applyProtection="1">
      <alignment horizontal="center" vertical="center"/>
      <protection locked="0"/>
    </xf>
    <xf numFmtId="182" fontId="97" fillId="55" borderId="19" xfId="101" applyNumberFormat="1" applyFont="1" applyFill="1" applyBorder="1" applyAlignment="1" applyProtection="1">
      <alignment horizontal="center" vertical="center"/>
      <protection locked="0"/>
    </xf>
    <xf numFmtId="3" fontId="97" fillId="55" borderId="19" xfId="101" applyNumberFormat="1" applyFont="1" applyFill="1" applyBorder="1" applyAlignment="1" applyProtection="1">
      <alignment horizontal="center" vertical="center" wrapText="1"/>
      <protection locked="0"/>
    </xf>
    <xf numFmtId="1" fontId="97" fillId="54" borderId="19" xfId="101" applyNumberFormat="1" applyFont="1" applyFill="1" applyBorder="1" applyAlignment="1" applyProtection="1">
      <alignment vertical="center"/>
      <protection locked="0"/>
    </xf>
    <xf numFmtId="3" fontId="97" fillId="54" borderId="19" xfId="101" applyNumberFormat="1" applyFont="1" applyFill="1" applyBorder="1" applyAlignment="1" applyProtection="1">
      <alignment horizontal="center" vertical="center"/>
      <protection locked="0"/>
    </xf>
    <xf numFmtId="1" fontId="95" fillId="0" borderId="19" xfId="101" applyNumberFormat="1" applyFont="1" applyFill="1" applyBorder="1" applyProtection="1">
      <alignment/>
      <protection locked="0"/>
    </xf>
    <xf numFmtId="3" fontId="95" fillId="0" borderId="19" xfId="101" applyNumberFormat="1" applyFont="1" applyFill="1" applyBorder="1" applyAlignment="1" applyProtection="1">
      <alignment horizontal="center" vertical="center"/>
      <protection locked="0"/>
    </xf>
    <xf numFmtId="182" fontId="30" fillId="7" borderId="19" xfId="96" applyNumberFormat="1" applyFont="1" applyFill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5" fillId="55" borderId="19" xfId="101" applyNumberFormat="1" applyFont="1" applyFill="1" applyBorder="1" applyAlignment="1" applyProtection="1">
      <alignment horizontal="center" vertical="center"/>
      <protection locked="0"/>
    </xf>
    <xf numFmtId="0" fontId="40" fillId="0" borderId="19" xfId="96" applyFont="1" applyFill="1" applyBorder="1" applyAlignment="1">
      <alignment horizontal="center" vertical="center" wrapText="1"/>
      <protection/>
    </xf>
    <xf numFmtId="0" fontId="18" fillId="0" borderId="0" xfId="96" applyFont="1" applyAlignment="1">
      <alignment horizontal="center" vertical="center" wrapText="1"/>
      <protection/>
    </xf>
    <xf numFmtId="0" fontId="33" fillId="0" borderId="0" xfId="105" applyFont="1" applyFill="1" applyBorder="1" applyAlignment="1">
      <alignment horizontal="left" vertical="center" wrapText="1"/>
      <protection/>
    </xf>
    <xf numFmtId="0" fontId="23" fillId="51" borderId="24" xfId="96" applyFont="1" applyFill="1" applyBorder="1" applyAlignment="1">
      <alignment horizontal="center" vertical="center" wrapText="1"/>
      <protection/>
    </xf>
    <xf numFmtId="0" fontId="23" fillId="51" borderId="30" xfId="96" applyFont="1" applyFill="1" applyBorder="1" applyAlignment="1">
      <alignment horizontal="center" vertical="center" wrapText="1"/>
      <protection/>
    </xf>
    <xf numFmtId="0" fontId="23" fillId="51" borderId="31" xfId="96" applyFont="1" applyFill="1" applyBorder="1" applyAlignment="1">
      <alignment horizontal="center" vertical="center" wrapText="1"/>
      <protection/>
    </xf>
    <xf numFmtId="0" fontId="23" fillId="51" borderId="32" xfId="96" applyFont="1" applyFill="1" applyBorder="1" applyAlignment="1">
      <alignment horizontal="center" vertical="center" wrapText="1"/>
      <protection/>
    </xf>
    <xf numFmtId="0" fontId="23" fillId="51" borderId="28" xfId="96" applyFont="1" applyFill="1" applyBorder="1" applyAlignment="1">
      <alignment horizontal="center" vertical="center" wrapText="1"/>
      <protection/>
    </xf>
    <xf numFmtId="0" fontId="23" fillId="51" borderId="19" xfId="96" applyFont="1" applyFill="1" applyBorder="1" applyAlignment="1">
      <alignment horizontal="center" vertical="center" wrapText="1"/>
      <protection/>
    </xf>
    <xf numFmtId="0" fontId="36" fillId="0" borderId="24" xfId="96" applyFont="1" applyBorder="1" applyAlignment="1">
      <alignment horizontal="center" vertical="center" wrapText="1"/>
      <protection/>
    </xf>
    <xf numFmtId="0" fontId="36" fillId="0" borderId="30" xfId="96" applyFont="1" applyBorder="1" applyAlignment="1">
      <alignment horizontal="center" vertical="center" wrapText="1"/>
      <protection/>
    </xf>
    <xf numFmtId="0" fontId="36" fillId="0" borderId="28" xfId="96" applyFont="1" applyBorder="1" applyAlignment="1">
      <alignment horizontal="center" vertical="center" wrapText="1"/>
      <protection/>
    </xf>
    <xf numFmtId="0" fontId="36" fillId="0" borderId="31" xfId="96" applyFont="1" applyBorder="1" applyAlignment="1">
      <alignment horizontal="center" vertical="center" wrapText="1"/>
      <protection/>
    </xf>
    <xf numFmtId="0" fontId="36" fillId="51" borderId="32" xfId="96" applyFont="1" applyFill="1" applyBorder="1" applyAlignment="1">
      <alignment horizontal="center" vertical="center" wrapText="1"/>
      <protection/>
    </xf>
    <xf numFmtId="0" fontId="36" fillId="51" borderId="30" xfId="96" applyFont="1" applyFill="1" applyBorder="1" applyAlignment="1">
      <alignment horizontal="center" vertical="center" wrapText="1"/>
      <protection/>
    </xf>
    <xf numFmtId="0" fontId="36" fillId="51" borderId="28" xfId="96" applyFont="1" applyFill="1" applyBorder="1" applyAlignment="1">
      <alignment horizontal="center" vertical="center" wrapText="1"/>
      <protection/>
    </xf>
    <xf numFmtId="0" fontId="36" fillId="51" borderId="19" xfId="96" applyFont="1" applyFill="1" applyBorder="1" applyAlignment="1">
      <alignment horizontal="center" vertical="center" wrapText="1"/>
      <protection/>
    </xf>
    <xf numFmtId="0" fontId="27" fillId="51" borderId="0" xfId="96" applyFont="1" applyFill="1" applyAlignment="1">
      <alignment horizontal="center" vertical="center" wrapText="1"/>
      <protection/>
    </xf>
    <xf numFmtId="0" fontId="28" fillId="51" borderId="0" xfId="96" applyFont="1" applyFill="1" applyAlignment="1">
      <alignment horizontal="center" vertical="center" wrapText="1"/>
      <protection/>
    </xf>
    <xf numFmtId="0" fontId="34" fillId="51" borderId="0" xfId="96" applyFont="1" applyFill="1" applyAlignment="1">
      <alignment horizontal="right"/>
      <protection/>
    </xf>
    <xf numFmtId="0" fontId="22" fillId="51" borderId="29" xfId="96" applyFont="1" applyFill="1" applyBorder="1" applyAlignment="1">
      <alignment horizontal="center" vertical="center" wrapText="1"/>
      <protection/>
    </xf>
    <xf numFmtId="0" fontId="22" fillId="51" borderId="33" xfId="96" applyFont="1" applyFill="1" applyBorder="1" applyAlignment="1">
      <alignment horizontal="center" vertical="center" wrapText="1"/>
      <protection/>
    </xf>
    <xf numFmtId="0" fontId="29" fillId="0" borderId="0" xfId="104" applyFont="1" applyFill="1" applyAlignment="1">
      <alignment horizontal="center" vertical="top" wrapText="1"/>
      <protection/>
    </xf>
    <xf numFmtId="0" fontId="29" fillId="0" borderId="19" xfId="104" applyFont="1" applyFill="1" applyBorder="1" applyAlignment="1">
      <alignment horizontal="center" vertical="top" wrapText="1"/>
      <protection/>
    </xf>
    <xf numFmtId="49" fontId="30" fillId="51" borderId="19" xfId="104" applyNumberFormat="1" applyFont="1" applyFill="1" applyBorder="1" applyAlignment="1">
      <alignment horizontal="center" vertical="center" wrapText="1"/>
      <protection/>
    </xf>
    <xf numFmtId="49" fontId="100" fillId="0" borderId="19" xfId="104" applyNumberFormat="1" applyFont="1" applyBorder="1" applyAlignment="1">
      <alignment horizontal="center" vertical="center" wrapText="1"/>
      <protection/>
    </xf>
    <xf numFmtId="0" fontId="30" fillId="0" borderId="19" xfId="104" applyFont="1" applyBorder="1" applyAlignment="1">
      <alignment horizontal="center" vertical="center" wrapText="1"/>
      <protection/>
    </xf>
    <xf numFmtId="0" fontId="21" fillId="0" borderId="34" xfId="106" applyFont="1" applyFill="1" applyBorder="1" applyAlignment="1">
      <alignment horizontal="center"/>
      <protection/>
    </xf>
    <xf numFmtId="0" fontId="21" fillId="0" borderId="25" xfId="106" applyFont="1" applyFill="1" applyBorder="1" applyAlignment="1">
      <alignment horizontal="center"/>
      <protection/>
    </xf>
    <xf numFmtId="49" fontId="30" fillId="51" borderId="35" xfId="104" applyNumberFormat="1" applyFont="1" applyFill="1" applyBorder="1" applyAlignment="1">
      <alignment horizontal="center" vertical="center" wrapText="1"/>
      <protection/>
    </xf>
    <xf numFmtId="49" fontId="30" fillId="0" borderId="35" xfId="104" applyNumberFormat="1" applyFont="1" applyBorder="1" applyAlignment="1">
      <alignment horizontal="center" vertical="center" wrapText="1"/>
      <protection/>
    </xf>
    <xf numFmtId="49" fontId="30" fillId="0" borderId="19" xfId="104" applyNumberFormat="1" applyFont="1" applyBorder="1" applyAlignment="1">
      <alignment horizontal="center" vertical="center" wrapText="1"/>
      <protection/>
    </xf>
    <xf numFmtId="0" fontId="30" fillId="0" borderId="35" xfId="104" applyFont="1" applyBorder="1" applyAlignment="1">
      <alignment horizontal="center" vertical="center" wrapText="1"/>
      <protection/>
    </xf>
    <xf numFmtId="0" fontId="30" fillId="0" borderId="36" xfId="104" applyFont="1" applyBorder="1" applyAlignment="1">
      <alignment horizontal="center" vertical="center" wrapText="1"/>
      <protection/>
    </xf>
    <xf numFmtId="0" fontId="25" fillId="0" borderId="0" xfId="106" applyFont="1" applyFill="1" applyAlignment="1">
      <alignment horizontal="center" wrapText="1"/>
      <protection/>
    </xf>
    <xf numFmtId="0" fontId="20" fillId="0" borderId="0" xfId="106" applyFont="1" applyFill="1" applyAlignment="1">
      <alignment horizontal="center"/>
      <protection/>
    </xf>
    <xf numFmtId="0" fontId="21" fillId="0" borderId="34" xfId="106" applyFont="1" applyBorder="1" applyAlignment="1">
      <alignment horizontal="center"/>
      <protection/>
    </xf>
    <xf numFmtId="0" fontId="21" fillId="0" borderId="25" xfId="106" applyFont="1" applyBorder="1" applyAlignment="1">
      <alignment horizontal="center"/>
      <protection/>
    </xf>
    <xf numFmtId="0" fontId="25" fillId="0" borderId="0" xfId="106" applyFont="1" applyAlignment="1">
      <alignment horizontal="center" vertical="center" wrapText="1"/>
      <protection/>
    </xf>
    <xf numFmtId="0" fontId="20" fillId="0" borderId="0" xfId="106" applyFont="1" applyAlignment="1">
      <alignment horizontal="center" wrapText="1"/>
      <protection/>
    </xf>
    <xf numFmtId="49" fontId="12" fillId="0" borderId="19" xfId="99" applyNumberFormat="1" applyFont="1" applyFill="1" applyBorder="1" applyAlignment="1">
      <alignment horizontal="center" vertical="center" wrapText="1"/>
      <protection/>
    </xf>
    <xf numFmtId="0" fontId="59" fillId="11" borderId="19" xfId="104" applyFont="1" applyFill="1" applyBorder="1" applyAlignment="1">
      <alignment horizontal="center" vertical="center" wrapText="1"/>
      <protection/>
    </xf>
    <xf numFmtId="0" fontId="4" fillId="0" borderId="19" xfId="104" applyFont="1" applyBorder="1" applyAlignment="1">
      <alignment horizontal="center" vertical="center" wrapText="1"/>
      <protection/>
    </xf>
    <xf numFmtId="0" fontId="45" fillId="0" borderId="18" xfId="99" applyFont="1" applyFill="1" applyBorder="1" applyAlignment="1">
      <alignment horizontal="center" vertical="center" wrapText="1"/>
      <protection/>
    </xf>
    <xf numFmtId="0" fontId="29" fillId="0" borderId="24" xfId="99" applyFont="1" applyFill="1" applyBorder="1" applyAlignment="1">
      <alignment horizontal="center" vertical="top" wrapText="1"/>
      <protection/>
    </xf>
    <xf numFmtId="0" fontId="29" fillId="0" borderId="30" xfId="99" applyFont="1" applyFill="1" applyBorder="1" applyAlignment="1">
      <alignment horizontal="center" vertical="top" wrapText="1"/>
      <protection/>
    </xf>
    <xf numFmtId="0" fontId="29" fillId="0" borderId="28" xfId="99" applyFont="1" applyFill="1" applyBorder="1" applyAlignment="1">
      <alignment horizontal="center" vertical="top" wrapText="1"/>
      <protection/>
    </xf>
    <xf numFmtId="49" fontId="98" fillId="0" borderId="24" xfId="99" applyNumberFormat="1" applyFont="1" applyFill="1" applyBorder="1" applyAlignment="1">
      <alignment horizontal="center" vertical="center" wrapText="1"/>
      <protection/>
    </xf>
    <xf numFmtId="49" fontId="98" fillId="0" borderId="28" xfId="99" applyNumberFormat="1" applyFont="1" applyFill="1" applyBorder="1" applyAlignment="1">
      <alignment horizontal="center" vertical="center" wrapText="1"/>
      <protection/>
    </xf>
    <xf numFmtId="0" fontId="31" fillId="0" borderId="37" xfId="100" applyFont="1" applyFill="1" applyBorder="1" applyAlignment="1">
      <alignment horizontal="center" vertical="center" wrapText="1"/>
      <protection/>
    </xf>
    <xf numFmtId="0" fontId="31" fillId="0" borderId="0" xfId="100" applyFont="1" applyFill="1" applyBorder="1" applyAlignment="1">
      <alignment horizontal="center" vertical="center" wrapText="1"/>
      <protection/>
    </xf>
    <xf numFmtId="0" fontId="10" fillId="0" borderId="0" xfId="98" applyFont="1" applyFill="1" applyBorder="1" applyAlignment="1">
      <alignment horizontal="left" vertical="center" wrapText="1"/>
      <protection/>
    </xf>
    <xf numFmtId="0" fontId="5" fillId="0" borderId="19" xfId="99" applyFont="1" applyFill="1" applyBorder="1" applyAlignment="1">
      <alignment horizontal="center" vertical="center" wrapText="1"/>
      <protection/>
    </xf>
    <xf numFmtId="0" fontId="5" fillId="11" borderId="19" xfId="99" applyFont="1" applyFill="1" applyBorder="1" applyAlignment="1">
      <alignment horizontal="center" vertical="center" wrapText="1"/>
      <protection/>
    </xf>
    <xf numFmtId="49" fontId="59" fillId="11" borderId="19" xfId="104" applyNumberFormat="1" applyFont="1" applyFill="1" applyBorder="1" applyAlignment="1">
      <alignment horizontal="center" vertical="center" wrapText="1"/>
      <protection/>
    </xf>
    <xf numFmtId="1" fontId="2" fillId="0" borderId="29" xfId="101" applyNumberFormat="1" applyFont="1" applyFill="1" applyBorder="1" applyAlignment="1" applyProtection="1">
      <alignment horizontal="center"/>
      <protection/>
    </xf>
    <xf numFmtId="1" fontId="2" fillId="0" borderId="38" xfId="101" applyNumberFormat="1" applyFont="1" applyFill="1" applyBorder="1" applyAlignment="1" applyProtection="1">
      <alignment horizontal="center"/>
      <protection/>
    </xf>
    <xf numFmtId="1" fontId="13" fillId="0" borderId="23" xfId="101" applyNumberFormat="1" applyFont="1" applyBorder="1" applyAlignment="1">
      <alignment horizontal="center" vertical="center" wrapText="1"/>
      <protection/>
    </xf>
    <xf numFmtId="1" fontId="13" fillId="0" borderId="37" xfId="101" applyNumberFormat="1" applyFont="1" applyBorder="1" applyAlignment="1">
      <alignment horizontal="center" vertical="center" wrapText="1"/>
      <protection/>
    </xf>
    <xf numFmtId="1" fontId="13" fillId="0" borderId="23" xfId="101" applyNumberFormat="1" applyFont="1" applyFill="1" applyBorder="1" applyAlignment="1" applyProtection="1">
      <alignment horizontal="center" vertical="center" wrapText="1"/>
      <protection/>
    </xf>
    <xf numFmtId="1" fontId="13" fillId="0" borderId="37" xfId="101" applyNumberFormat="1" applyFont="1" applyFill="1" applyBorder="1" applyAlignment="1" applyProtection="1">
      <alignment horizontal="center" vertical="center" wrapText="1"/>
      <protection/>
    </xf>
    <xf numFmtId="1" fontId="13" fillId="0" borderId="19" xfId="101" applyNumberFormat="1" applyFont="1" applyFill="1" applyBorder="1" applyAlignment="1" applyProtection="1">
      <alignment horizontal="center" vertical="center" wrapText="1"/>
      <protection locked="0"/>
    </xf>
    <xf numFmtId="1" fontId="13" fillId="0" borderId="19" xfId="101" applyNumberFormat="1" applyFont="1" applyFill="1" applyBorder="1" applyAlignment="1" applyProtection="1">
      <alignment horizontal="center" vertical="center" wrapText="1"/>
      <protection/>
    </xf>
    <xf numFmtId="1" fontId="101" fillId="0" borderId="0" xfId="101" applyNumberFormat="1" applyFont="1" applyFill="1" applyAlignment="1" applyProtection="1">
      <alignment horizontal="center" vertical="center"/>
      <protection locked="0"/>
    </xf>
    <xf numFmtId="1" fontId="101" fillId="0" borderId="18" xfId="101" applyNumberFormat="1" applyFont="1" applyFill="1" applyBorder="1" applyAlignment="1" applyProtection="1">
      <alignment horizontal="center" vertical="center"/>
      <protection locked="0"/>
    </xf>
    <xf numFmtId="1" fontId="95" fillId="0" borderId="23" xfId="101" applyNumberFormat="1" applyFont="1" applyBorder="1" applyAlignment="1">
      <alignment horizontal="center" vertical="center" wrapText="1"/>
      <protection/>
    </xf>
    <xf numFmtId="1" fontId="95" fillId="0" borderId="37" xfId="101" applyNumberFormat="1" applyFont="1" applyBorder="1" applyAlignment="1">
      <alignment horizontal="center" vertical="center" wrapText="1"/>
      <protection/>
    </xf>
    <xf numFmtId="1" fontId="13" fillId="0" borderId="19" xfId="101" applyNumberFormat="1" applyFont="1" applyBorder="1" applyAlignment="1">
      <alignment horizontal="center" vertical="center" wrapText="1"/>
      <protection/>
    </xf>
    <xf numFmtId="1" fontId="13" fillId="0" borderId="39" xfId="101" applyNumberFormat="1" applyFont="1" applyFill="1" applyBorder="1" applyAlignment="1" applyProtection="1">
      <alignment horizontal="center" vertical="center" wrapText="1"/>
      <protection/>
    </xf>
    <xf numFmtId="1" fontId="95" fillId="0" borderId="24" xfId="101" applyNumberFormat="1" applyFont="1" applyFill="1" applyBorder="1" applyAlignment="1" applyProtection="1">
      <alignment horizontal="center" vertical="center" wrapText="1"/>
      <protection/>
    </xf>
    <xf numFmtId="1" fontId="95" fillId="0" borderId="30" xfId="101" applyNumberFormat="1" applyFont="1" applyFill="1" applyBorder="1" applyAlignment="1" applyProtection="1">
      <alignment horizontal="center" vertical="center" wrapText="1"/>
      <protection/>
    </xf>
    <xf numFmtId="49" fontId="99" fillId="0" borderId="28" xfId="99" applyNumberFormat="1" applyFont="1" applyFill="1" applyBorder="1" applyAlignment="1">
      <alignment horizontal="center" vertical="center" wrapText="1"/>
      <protection/>
    </xf>
    <xf numFmtId="49" fontId="99" fillId="0" borderId="24" xfId="99" applyNumberFormat="1" applyFont="1" applyFill="1" applyBorder="1" applyAlignment="1">
      <alignment horizontal="center" vertical="center" wrapText="1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вичайний 2 3" xfId="86"/>
    <cellStyle name="Звичайний 3 2 3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 2 2" xfId="93"/>
    <cellStyle name="Обычный 2 3" xfId="94"/>
    <cellStyle name="Обычный 3" xfId="95"/>
    <cellStyle name="Обычный 4" xfId="96"/>
    <cellStyle name="Обычный 5" xfId="97"/>
    <cellStyle name="Обычный 5 2" xfId="98"/>
    <cellStyle name="Обычный 5 3" xfId="99"/>
    <cellStyle name="Обычный 6 3" xfId="100"/>
    <cellStyle name="Обычный_06" xfId="101"/>
    <cellStyle name="Обычный_09_Професійний склад" xfId="102"/>
    <cellStyle name="Обычный_12 Зинкевич" xfId="103"/>
    <cellStyle name="Обычный_27.08.2013" xfId="104"/>
    <cellStyle name="Обычный_TБЛ-12~1" xfId="105"/>
    <cellStyle name="Обычный_Форма7Н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Стиль 1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6;&#1088;&#1090;&#1072;&#1083;\&#1052;&#1110;&#1081;_&#1087;&#1086;&#1088;&#1090;&#1072;&#1083;\2019\&#1083;&#1080;&#1089;&#1090;&#1086;&#1087;&#1072;&#1076;\&#1055;&#1091;&#1073;&#1083;&#1110;&#1082;&#1072;&#1094;&#1110;&#1111;\1_&#1057;&#1080;&#1090;&#1091;&#1072;&#1094;&#1110;&#1103;%20&#1085;&#1072;%20&#1088;&#1080;&#1085;&#1082;&#1091;%20&#1087;&#1088;&#1072;&#1094;&#1110;%20&#1090;&#1072;%20&#1088;&#1077;&#1079;&#1091;&#1083;&#1100;&#1090;&#1072;&#1090;&#1080;%20&#1076;&#1110;&#1103;&#1083;&#1100;&#1085;&#1086;&#1089;&#1090;&#1110;%20&#1086;&#1073;&#1083;&#1072;&#1089;&#1085;&#1086;&#1111;%20&#1089;&#1083;&#1091;&#1078;&#1073;&#1080;%20&#1079;&#1072;&#1081;&#1085;&#1103;&#1090;&#1086;&#1089;&#1090;&#1110;\dodatky%2011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2 "/>
      <sheetName val=" 3 "/>
      <sheetName val="4 "/>
      <sheetName val="5 "/>
      <sheetName val="6 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view="pageBreakPreview" zoomScale="77" zoomScaleSheetLayoutView="77" zoomScalePageLayoutView="0" workbookViewId="0" topLeftCell="A1">
      <selection activeCell="J30" sqref="J30"/>
    </sheetView>
  </sheetViews>
  <sheetFormatPr defaultColWidth="10.28125" defaultRowHeight="15"/>
  <cols>
    <col min="1" max="1" width="59.28125" style="31" customWidth="1"/>
    <col min="2" max="2" width="24.7109375" style="33" customWidth="1"/>
    <col min="3" max="3" width="24.140625" style="33" customWidth="1"/>
    <col min="4" max="237" width="7.8515625" style="31" customWidth="1"/>
    <col min="238" max="238" width="39.28125" style="31" customWidth="1"/>
    <col min="239" max="16384" width="10.28125" style="31" customWidth="1"/>
  </cols>
  <sheetData>
    <row r="1" spans="1:3" ht="59.25" customHeight="1">
      <c r="A1" s="182" t="s">
        <v>163</v>
      </c>
      <c r="B1" s="182"/>
      <c r="C1" s="182"/>
    </row>
    <row r="2" spans="1:3" ht="15.75" customHeight="1">
      <c r="A2" s="183" t="s">
        <v>66</v>
      </c>
      <c r="B2" s="183"/>
      <c r="C2" s="183"/>
    </row>
    <row r="3" spans="1:3" s="32" customFormat="1" ht="24.75" customHeight="1">
      <c r="A3" s="55"/>
      <c r="B3" s="181" t="s">
        <v>118</v>
      </c>
      <c r="C3" s="181"/>
    </row>
    <row r="4" spans="1:3" s="32" customFormat="1" ht="27" customHeight="1">
      <c r="A4" s="56"/>
      <c r="B4" s="57" t="s">
        <v>164</v>
      </c>
      <c r="C4" s="57" t="s">
        <v>165</v>
      </c>
    </row>
    <row r="5" spans="1:3" s="32" customFormat="1" ht="39" customHeight="1">
      <c r="A5" s="58" t="s">
        <v>103</v>
      </c>
      <c r="B5" s="64" t="s">
        <v>115</v>
      </c>
      <c r="C5" s="64">
        <v>730.8</v>
      </c>
    </row>
    <row r="6" spans="1:5" s="60" customFormat="1" ht="19.5" customHeight="1">
      <c r="A6" s="59" t="s">
        <v>104</v>
      </c>
      <c r="B6" s="64"/>
      <c r="C6" s="64"/>
      <c r="E6" s="60" t="s">
        <v>1</v>
      </c>
    </row>
    <row r="7" spans="1:3" s="60" customFormat="1" ht="19.5" customHeight="1">
      <c r="A7" s="59" t="s">
        <v>105</v>
      </c>
      <c r="B7" s="64">
        <v>724.3</v>
      </c>
      <c r="C7" s="64">
        <v>729.4</v>
      </c>
    </row>
    <row r="8" spans="1:3" s="60" customFormat="1" ht="19.5" customHeight="1">
      <c r="A8" s="61" t="s">
        <v>106</v>
      </c>
      <c r="B8" s="64">
        <v>702.7</v>
      </c>
      <c r="C8" s="64">
        <v>706</v>
      </c>
    </row>
    <row r="9" spans="1:3" s="32" customFormat="1" ht="41.25" customHeight="1">
      <c r="A9" s="58" t="s">
        <v>107</v>
      </c>
      <c r="B9" s="64" t="s">
        <v>115</v>
      </c>
      <c r="C9" s="64">
        <v>662.1</v>
      </c>
    </row>
    <row r="10" spans="1:3" s="60" customFormat="1" ht="19.5" customHeight="1">
      <c r="A10" s="59" t="s">
        <v>108</v>
      </c>
      <c r="B10" s="64"/>
      <c r="C10" s="64"/>
    </row>
    <row r="11" spans="1:3" s="60" customFormat="1" ht="19.5" customHeight="1">
      <c r="A11" s="59" t="s">
        <v>105</v>
      </c>
      <c r="B11" s="64">
        <v>652.7</v>
      </c>
      <c r="C11" s="64">
        <v>660.7</v>
      </c>
    </row>
    <row r="12" spans="1:3" s="60" customFormat="1" ht="19.5" customHeight="1">
      <c r="A12" s="61" t="s">
        <v>106</v>
      </c>
      <c r="B12" s="64">
        <v>631.1</v>
      </c>
      <c r="C12" s="64">
        <v>637.3</v>
      </c>
    </row>
    <row r="13" spans="1:3" ht="39.75" customHeight="1">
      <c r="A13" s="58" t="s">
        <v>116</v>
      </c>
      <c r="B13" s="64" t="s">
        <v>115</v>
      </c>
      <c r="C13" s="64">
        <v>68.7</v>
      </c>
    </row>
    <row r="14" spans="1:3" s="60" customFormat="1" ht="19.5" customHeight="1">
      <c r="A14" s="59" t="s">
        <v>108</v>
      </c>
      <c r="B14" s="64"/>
      <c r="C14" s="64"/>
    </row>
    <row r="15" spans="1:3" s="60" customFormat="1" ht="19.5" customHeight="1">
      <c r="A15" s="59" t="s">
        <v>105</v>
      </c>
      <c r="B15" s="64">
        <v>71.6</v>
      </c>
      <c r="C15" s="64">
        <v>68.7</v>
      </c>
    </row>
    <row r="16" spans="1:4" s="60" customFormat="1" ht="19.5" customHeight="1">
      <c r="A16" s="61" t="s">
        <v>106</v>
      </c>
      <c r="B16" s="64">
        <v>71.6</v>
      </c>
      <c r="C16" s="64">
        <v>68.7</v>
      </c>
      <c r="D16" s="62"/>
    </row>
    <row r="17" spans="1:3" ht="36.75" customHeight="1">
      <c r="A17" s="58" t="s">
        <v>117</v>
      </c>
      <c r="B17" s="64" t="s">
        <v>115</v>
      </c>
      <c r="C17" s="64">
        <v>580</v>
      </c>
    </row>
    <row r="18" spans="1:3" s="60" customFormat="1" ht="19.5" customHeight="1">
      <c r="A18" s="59" t="s">
        <v>109</v>
      </c>
      <c r="B18" s="64"/>
      <c r="C18" s="64"/>
    </row>
    <row r="19" spans="1:3" s="60" customFormat="1" ht="19.5" customHeight="1">
      <c r="A19" s="59" t="s">
        <v>105</v>
      </c>
      <c r="B19" s="64">
        <v>425</v>
      </c>
      <c r="C19" s="64">
        <v>410.5</v>
      </c>
    </row>
    <row r="20" spans="1:3" s="60" customFormat="1" ht="19.5" customHeight="1">
      <c r="A20" s="61" t="s">
        <v>106</v>
      </c>
      <c r="B20" s="64">
        <v>250.2</v>
      </c>
      <c r="C20" s="64">
        <v>233.6</v>
      </c>
    </row>
    <row r="21" spans="1:3" ht="38.25" customHeight="1">
      <c r="A21" s="58" t="s">
        <v>110</v>
      </c>
      <c r="B21" s="64"/>
      <c r="C21" s="64"/>
    </row>
    <row r="22" spans="1:3" s="60" customFormat="1" ht="19.5" customHeight="1">
      <c r="A22" s="59" t="s">
        <v>111</v>
      </c>
      <c r="B22" s="64" t="s">
        <v>115</v>
      </c>
      <c r="C22" s="64">
        <v>55.8</v>
      </c>
    </row>
    <row r="23" spans="1:3" s="60" customFormat="1" ht="19.5" customHeight="1">
      <c r="A23" s="59" t="s">
        <v>112</v>
      </c>
      <c r="B23" s="64">
        <v>63</v>
      </c>
      <c r="C23" s="64">
        <v>64</v>
      </c>
    </row>
    <row r="24" spans="1:3" s="60" customFormat="1" ht="19.5" customHeight="1">
      <c r="A24" s="61" t="s">
        <v>106</v>
      </c>
      <c r="B24" s="64">
        <v>73.7</v>
      </c>
      <c r="C24" s="64">
        <v>75.1</v>
      </c>
    </row>
    <row r="25" spans="1:3" ht="49.5" customHeight="1">
      <c r="A25" s="58" t="s">
        <v>113</v>
      </c>
      <c r="B25" s="132"/>
      <c r="C25" s="132"/>
    </row>
    <row r="26" spans="1:3" s="60" customFormat="1" ht="19.5" customHeight="1">
      <c r="A26" s="59" t="s">
        <v>111</v>
      </c>
      <c r="B26" s="64" t="s">
        <v>115</v>
      </c>
      <c r="C26" s="64">
        <v>50.5</v>
      </c>
    </row>
    <row r="27" spans="1:3" s="60" customFormat="1" ht="19.5" customHeight="1">
      <c r="A27" s="59" t="s">
        <v>112</v>
      </c>
      <c r="B27" s="64">
        <v>56.8</v>
      </c>
      <c r="C27" s="64">
        <v>58</v>
      </c>
    </row>
    <row r="28" spans="1:3" s="60" customFormat="1" ht="19.5" customHeight="1">
      <c r="A28" s="61" t="s">
        <v>106</v>
      </c>
      <c r="B28" s="64">
        <v>66.2</v>
      </c>
      <c r="C28" s="64">
        <v>67.8</v>
      </c>
    </row>
    <row r="29" spans="1:3" ht="49.5" customHeight="1">
      <c r="A29" s="58" t="s">
        <v>114</v>
      </c>
      <c r="B29" s="64"/>
      <c r="C29" s="64"/>
    </row>
    <row r="30" spans="1:3" s="60" customFormat="1" ht="19.5" customHeight="1">
      <c r="A30" s="59" t="s">
        <v>111</v>
      </c>
      <c r="B30" s="64" t="s">
        <v>115</v>
      </c>
      <c r="C30" s="64">
        <v>9.4</v>
      </c>
    </row>
    <row r="31" spans="1:3" s="60" customFormat="1" ht="19.5" customHeight="1">
      <c r="A31" s="59" t="s">
        <v>112</v>
      </c>
      <c r="B31" s="64">
        <v>9.9</v>
      </c>
      <c r="C31" s="64">
        <v>9.4</v>
      </c>
    </row>
    <row r="32" spans="1:3" s="60" customFormat="1" ht="19.5" customHeight="1">
      <c r="A32" s="61" t="s">
        <v>106</v>
      </c>
      <c r="B32" s="64">
        <v>10.2</v>
      </c>
      <c r="C32" s="64">
        <v>9.7</v>
      </c>
    </row>
  </sheetData>
  <sheetProtection/>
  <mergeCells count="3">
    <mergeCell ref="B3:C3"/>
    <mergeCell ref="A1:C1"/>
    <mergeCell ref="A2:C2"/>
  </mergeCells>
  <printOptions horizontalCentered="1" verticalCentered="1"/>
  <pageMargins left="0.2362204724409449" right="0.15748031496062992" top="0.4724409448818898" bottom="0.1968503937007874" header="0" footer="0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H37"/>
  <sheetViews>
    <sheetView view="pageBreakPreview" zoomScale="60" zoomScalePageLayoutView="0" workbookViewId="0" topLeftCell="A1">
      <selection activeCell="R21" sqref="R21"/>
    </sheetView>
  </sheetViews>
  <sheetFormatPr defaultColWidth="9.140625" defaultRowHeight="15"/>
  <cols>
    <col min="1" max="1" width="18.57421875" style="67" customWidth="1"/>
    <col min="2" max="2" width="11.57421875" style="67" customWidth="1"/>
    <col min="3" max="3" width="11.00390625" style="67" customWidth="1"/>
    <col min="4" max="4" width="8.28125" style="67" customWidth="1"/>
    <col min="5" max="5" width="10.8515625" style="67" customWidth="1"/>
    <col min="6" max="6" width="11.421875" style="67" customWidth="1"/>
    <col min="7" max="7" width="9.140625" style="67" customWidth="1"/>
    <col min="8" max="9" width="9.7109375" style="67" customWidth="1"/>
    <col min="10" max="10" width="7.8515625" style="67" customWidth="1"/>
    <col min="11" max="11" width="9.421875" style="67" customWidth="1"/>
    <col min="12" max="12" width="9.57421875" style="67" customWidth="1"/>
    <col min="13" max="13" width="7.7109375" style="67" customWidth="1"/>
    <col min="14" max="14" width="8.8515625" style="68" customWidth="1"/>
    <col min="15" max="86" width="8.8515625" style="67" customWidth="1"/>
  </cols>
  <sheetData>
    <row r="1" spans="1:86" ht="18.75">
      <c r="A1" s="198" t="s">
        <v>166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</row>
    <row r="2" spans="1:86" ht="18.75">
      <c r="A2" s="199" t="s">
        <v>135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</row>
    <row r="3" spans="1:86" ht="6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</row>
    <row r="4" spans="1:12" ht="15">
      <c r="A4" s="66" t="s">
        <v>55</v>
      </c>
      <c r="H4" s="200"/>
      <c r="I4" s="200"/>
      <c r="J4" s="200"/>
      <c r="K4" s="200"/>
      <c r="L4" s="200"/>
    </row>
    <row r="5" spans="1:86" ht="15.75">
      <c r="A5" s="201"/>
      <c r="B5" s="184" t="s">
        <v>56</v>
      </c>
      <c r="C5" s="185"/>
      <c r="D5" s="188"/>
      <c r="E5" s="184" t="s">
        <v>57</v>
      </c>
      <c r="F5" s="185"/>
      <c r="G5" s="186"/>
      <c r="H5" s="187" t="s">
        <v>58</v>
      </c>
      <c r="I5" s="185"/>
      <c r="J5" s="188"/>
      <c r="K5" s="189" t="s">
        <v>59</v>
      </c>
      <c r="L5" s="189"/>
      <c r="M5" s="18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</row>
    <row r="6" spans="1:86" ht="15">
      <c r="A6" s="202"/>
      <c r="B6" s="70" t="s">
        <v>69</v>
      </c>
      <c r="C6" s="70" t="s">
        <v>100</v>
      </c>
      <c r="D6" s="70" t="s">
        <v>136</v>
      </c>
      <c r="E6" s="70" t="s">
        <v>69</v>
      </c>
      <c r="F6" s="70" t="s">
        <v>100</v>
      </c>
      <c r="G6" s="71" t="s">
        <v>136</v>
      </c>
      <c r="H6" s="70" t="s">
        <v>69</v>
      </c>
      <c r="I6" s="70" t="s">
        <v>100</v>
      </c>
      <c r="J6" s="70" t="s">
        <v>136</v>
      </c>
      <c r="K6" s="70" t="s">
        <v>69</v>
      </c>
      <c r="L6" s="70" t="s">
        <v>100</v>
      </c>
      <c r="M6" s="70" t="s">
        <v>136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</row>
    <row r="7" spans="1:86" ht="15.75">
      <c r="A7" s="73"/>
      <c r="B7" s="190" t="s">
        <v>60</v>
      </c>
      <c r="C7" s="191"/>
      <c r="D7" s="192"/>
      <c r="E7" s="190" t="s">
        <v>61</v>
      </c>
      <c r="F7" s="191"/>
      <c r="G7" s="193"/>
      <c r="H7" s="194" t="s">
        <v>60</v>
      </c>
      <c r="I7" s="195"/>
      <c r="J7" s="196"/>
      <c r="K7" s="197" t="s">
        <v>61</v>
      </c>
      <c r="L7" s="197"/>
      <c r="M7" s="74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</row>
    <row r="8" spans="1:86" ht="26.25" customHeight="1">
      <c r="A8" s="80" t="s">
        <v>9</v>
      </c>
      <c r="B8" s="134">
        <v>16360.900000000001</v>
      </c>
      <c r="C8" s="134">
        <v>16578.3</v>
      </c>
      <c r="D8" s="134">
        <v>217.4</v>
      </c>
      <c r="E8" s="134">
        <v>57.1</v>
      </c>
      <c r="F8" s="134">
        <v>58.2</v>
      </c>
      <c r="G8" s="134">
        <v>1.1</v>
      </c>
      <c r="H8" s="134">
        <v>1578.6000000000001</v>
      </c>
      <c r="I8" s="134">
        <v>1487.6999999999998</v>
      </c>
      <c r="J8" s="134">
        <v>-90.9</v>
      </c>
      <c r="K8" s="134">
        <v>8.8</v>
      </c>
      <c r="L8" s="134">
        <v>8.2</v>
      </c>
      <c r="M8" s="134">
        <v>-0.6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</row>
    <row r="9" spans="1:13" ht="15">
      <c r="A9" s="81" t="s">
        <v>10</v>
      </c>
      <c r="B9" s="133">
        <v>652.7</v>
      </c>
      <c r="C9" s="133">
        <v>660.7</v>
      </c>
      <c r="D9" s="133">
        <v>8</v>
      </c>
      <c r="E9" s="133">
        <v>56.8</v>
      </c>
      <c r="F9" s="133">
        <v>58</v>
      </c>
      <c r="G9" s="133">
        <v>1.2</v>
      </c>
      <c r="H9" s="133">
        <v>71.6</v>
      </c>
      <c r="I9" s="133">
        <v>68.7</v>
      </c>
      <c r="J9" s="133">
        <v>-2.9</v>
      </c>
      <c r="K9" s="133">
        <v>9.9</v>
      </c>
      <c r="L9" s="133">
        <v>9.4</v>
      </c>
      <c r="M9" s="133">
        <v>-0.5</v>
      </c>
    </row>
    <row r="10" spans="1:13" ht="15">
      <c r="A10" s="76" t="s">
        <v>11</v>
      </c>
      <c r="B10" s="136">
        <v>371.1</v>
      </c>
      <c r="C10" s="136">
        <v>380</v>
      </c>
      <c r="D10" s="135">
        <v>8.9</v>
      </c>
      <c r="E10" s="138">
        <v>49.5</v>
      </c>
      <c r="F10" s="138">
        <v>50.9</v>
      </c>
      <c r="G10" s="137">
        <v>1.4</v>
      </c>
      <c r="H10" s="139">
        <v>47.9</v>
      </c>
      <c r="I10" s="139">
        <v>45.2</v>
      </c>
      <c r="J10" s="135">
        <v>-2.7</v>
      </c>
      <c r="K10" s="140">
        <v>11.4</v>
      </c>
      <c r="L10" s="140">
        <v>10.6</v>
      </c>
      <c r="M10" s="135">
        <v>-0.8</v>
      </c>
    </row>
    <row r="11" spans="1:13" ht="15">
      <c r="A11" s="76" t="s">
        <v>12</v>
      </c>
      <c r="B11" s="136">
        <v>1402.3</v>
      </c>
      <c r="C11" s="136">
        <v>1413.7</v>
      </c>
      <c r="D11" s="135">
        <v>11.4</v>
      </c>
      <c r="E11" s="138">
        <v>58.6</v>
      </c>
      <c r="F11" s="138">
        <v>59.5</v>
      </c>
      <c r="G11" s="137">
        <v>0.9</v>
      </c>
      <c r="H11" s="139">
        <v>121.5</v>
      </c>
      <c r="I11" s="139">
        <v>118.7</v>
      </c>
      <c r="J11" s="135">
        <v>-2.8</v>
      </c>
      <c r="K11" s="140">
        <v>8</v>
      </c>
      <c r="L11" s="140">
        <v>7.7</v>
      </c>
      <c r="M11" s="135">
        <v>-0.3</v>
      </c>
    </row>
    <row r="12" spans="1:13" ht="15">
      <c r="A12" s="76" t="s">
        <v>13</v>
      </c>
      <c r="B12" s="136">
        <v>741</v>
      </c>
      <c r="C12" s="136">
        <v>747.2</v>
      </c>
      <c r="D12" s="135">
        <v>6.2</v>
      </c>
      <c r="E12" s="138">
        <v>50</v>
      </c>
      <c r="F12" s="138">
        <v>50.9</v>
      </c>
      <c r="G12" s="137">
        <v>0.9</v>
      </c>
      <c r="H12" s="139">
        <v>120.4</v>
      </c>
      <c r="I12" s="139">
        <v>117.5</v>
      </c>
      <c r="J12" s="135">
        <v>-2.9</v>
      </c>
      <c r="K12" s="140">
        <v>14</v>
      </c>
      <c r="L12" s="140">
        <v>13.6</v>
      </c>
      <c r="M12" s="135">
        <v>-0.4</v>
      </c>
    </row>
    <row r="13" spans="1:13" ht="15">
      <c r="A13" s="76" t="s">
        <v>14</v>
      </c>
      <c r="B13" s="136">
        <v>516.7</v>
      </c>
      <c r="C13" s="136">
        <v>521.2</v>
      </c>
      <c r="D13" s="135">
        <v>4.5</v>
      </c>
      <c r="E13" s="138">
        <v>57.5</v>
      </c>
      <c r="F13" s="138">
        <v>58.5</v>
      </c>
      <c r="G13" s="137">
        <v>1</v>
      </c>
      <c r="H13" s="139">
        <v>59.8</v>
      </c>
      <c r="I13" s="139">
        <v>55.5</v>
      </c>
      <c r="J13" s="135">
        <v>-4.3</v>
      </c>
      <c r="K13" s="140">
        <v>10.4</v>
      </c>
      <c r="L13" s="140">
        <v>9.6</v>
      </c>
      <c r="M13" s="135">
        <v>-0.8</v>
      </c>
    </row>
    <row r="14" spans="1:13" ht="15">
      <c r="A14" s="76" t="s">
        <v>15</v>
      </c>
      <c r="B14" s="136">
        <v>502.4</v>
      </c>
      <c r="C14" s="136">
        <v>508.9</v>
      </c>
      <c r="D14" s="135">
        <v>6.5</v>
      </c>
      <c r="E14" s="138">
        <v>54.5</v>
      </c>
      <c r="F14" s="138">
        <v>55.4</v>
      </c>
      <c r="G14" s="137">
        <v>0.9</v>
      </c>
      <c r="H14" s="139">
        <v>56.1</v>
      </c>
      <c r="I14" s="139">
        <v>50.9</v>
      </c>
      <c r="J14" s="135">
        <v>-5.2</v>
      </c>
      <c r="K14" s="140">
        <v>10</v>
      </c>
      <c r="L14" s="140">
        <v>9.1</v>
      </c>
      <c r="M14" s="135">
        <v>-0.9</v>
      </c>
    </row>
    <row r="15" spans="1:13" ht="15">
      <c r="A15" s="76" t="s">
        <v>16</v>
      </c>
      <c r="B15" s="136">
        <v>732.2</v>
      </c>
      <c r="C15" s="136">
        <v>741.6</v>
      </c>
      <c r="D15" s="135">
        <v>9.4</v>
      </c>
      <c r="E15" s="138">
        <v>56.7</v>
      </c>
      <c r="F15" s="138">
        <v>58.1</v>
      </c>
      <c r="G15" s="137">
        <v>1.4</v>
      </c>
      <c r="H15" s="139">
        <v>80.4</v>
      </c>
      <c r="I15" s="139">
        <v>77.5</v>
      </c>
      <c r="J15" s="135">
        <v>-2.9</v>
      </c>
      <c r="K15" s="140">
        <v>9.9</v>
      </c>
      <c r="L15" s="140">
        <v>9.5</v>
      </c>
      <c r="M15" s="135">
        <v>-0.4</v>
      </c>
    </row>
    <row r="16" spans="1:13" ht="15">
      <c r="A16" s="76" t="s">
        <v>17</v>
      </c>
      <c r="B16" s="136">
        <v>565.8</v>
      </c>
      <c r="C16" s="136">
        <v>575.1</v>
      </c>
      <c r="D16" s="135">
        <v>9.3</v>
      </c>
      <c r="E16" s="138">
        <v>55.6</v>
      </c>
      <c r="F16" s="138">
        <v>56.6</v>
      </c>
      <c r="G16" s="137">
        <v>1</v>
      </c>
      <c r="H16" s="139">
        <v>47.9</v>
      </c>
      <c r="I16" s="139">
        <v>44.6</v>
      </c>
      <c r="J16" s="135">
        <v>-3.3</v>
      </c>
      <c r="K16" s="140">
        <v>7.8</v>
      </c>
      <c r="L16" s="140">
        <v>7.2</v>
      </c>
      <c r="M16" s="135">
        <v>-0.6</v>
      </c>
    </row>
    <row r="17" spans="1:13" ht="15">
      <c r="A17" s="76" t="s">
        <v>62</v>
      </c>
      <c r="B17" s="136">
        <v>755.7</v>
      </c>
      <c r="C17" s="136">
        <v>771.4</v>
      </c>
      <c r="D17" s="135">
        <v>15.7</v>
      </c>
      <c r="E17" s="138">
        <v>58.5</v>
      </c>
      <c r="F17" s="138">
        <v>59.3</v>
      </c>
      <c r="G17" s="137">
        <v>0.8</v>
      </c>
      <c r="H17" s="139">
        <v>51.1</v>
      </c>
      <c r="I17" s="139">
        <v>48.4</v>
      </c>
      <c r="J17" s="135">
        <v>-2.7</v>
      </c>
      <c r="K17" s="140">
        <v>6.3</v>
      </c>
      <c r="L17" s="140">
        <v>5.9</v>
      </c>
      <c r="M17" s="135">
        <v>-0.4</v>
      </c>
    </row>
    <row r="18" spans="1:13" ht="15">
      <c r="A18" s="76" t="s">
        <v>18</v>
      </c>
      <c r="B18" s="136">
        <v>380.5</v>
      </c>
      <c r="C18" s="136">
        <v>384.5</v>
      </c>
      <c r="D18" s="135">
        <v>4</v>
      </c>
      <c r="E18" s="138">
        <v>54.5</v>
      </c>
      <c r="F18" s="138">
        <v>55.6</v>
      </c>
      <c r="G18" s="137">
        <v>1.1</v>
      </c>
      <c r="H18" s="139">
        <v>49.9</v>
      </c>
      <c r="I18" s="139">
        <v>47.3</v>
      </c>
      <c r="J18" s="135">
        <v>-2.6</v>
      </c>
      <c r="K18" s="140">
        <v>11.6</v>
      </c>
      <c r="L18" s="140">
        <v>11</v>
      </c>
      <c r="M18" s="135">
        <v>-0.6</v>
      </c>
    </row>
    <row r="19" spans="1:13" ht="15">
      <c r="A19" s="76" t="s">
        <v>19</v>
      </c>
      <c r="B19" s="136">
        <v>298.2</v>
      </c>
      <c r="C19" s="136">
        <v>303.7</v>
      </c>
      <c r="D19" s="135">
        <v>5.5</v>
      </c>
      <c r="E19" s="138">
        <v>56.9</v>
      </c>
      <c r="F19" s="138">
        <v>58.8</v>
      </c>
      <c r="G19" s="137">
        <v>1.9</v>
      </c>
      <c r="H19" s="139">
        <v>53.2</v>
      </c>
      <c r="I19" s="139">
        <v>48.3</v>
      </c>
      <c r="J19" s="135">
        <v>-4.9</v>
      </c>
      <c r="K19" s="140">
        <v>15.1</v>
      </c>
      <c r="L19" s="140">
        <v>13.7</v>
      </c>
      <c r="M19" s="135">
        <v>-1.4</v>
      </c>
    </row>
    <row r="20" spans="1:13" ht="15">
      <c r="A20" s="76" t="s">
        <v>20</v>
      </c>
      <c r="B20" s="136">
        <v>1061.2</v>
      </c>
      <c r="C20" s="136">
        <v>1075.2</v>
      </c>
      <c r="D20" s="135">
        <v>14</v>
      </c>
      <c r="E20" s="138">
        <v>56.8</v>
      </c>
      <c r="F20" s="138">
        <v>57.8</v>
      </c>
      <c r="G20" s="137">
        <v>1</v>
      </c>
      <c r="H20" s="139">
        <v>78.7</v>
      </c>
      <c r="I20" s="139">
        <v>75.1</v>
      </c>
      <c r="J20" s="135">
        <v>-3.6</v>
      </c>
      <c r="K20" s="140">
        <v>6.9</v>
      </c>
      <c r="L20" s="140">
        <v>6.5</v>
      </c>
      <c r="M20" s="135">
        <v>-0.4</v>
      </c>
    </row>
    <row r="21" spans="1:13" ht="15">
      <c r="A21" s="76" t="s">
        <v>21</v>
      </c>
      <c r="B21" s="136">
        <v>496.2</v>
      </c>
      <c r="C21" s="136">
        <v>499.6</v>
      </c>
      <c r="D21" s="135">
        <v>3.4</v>
      </c>
      <c r="E21" s="138">
        <v>58.1</v>
      </c>
      <c r="F21" s="138">
        <v>59.1</v>
      </c>
      <c r="G21" s="137">
        <v>1</v>
      </c>
      <c r="H21" s="139">
        <v>52.8</v>
      </c>
      <c r="I21" s="139">
        <v>51.1</v>
      </c>
      <c r="J21" s="135">
        <v>-1.7</v>
      </c>
      <c r="K21" s="140">
        <v>9.6</v>
      </c>
      <c r="L21" s="140">
        <v>9.3</v>
      </c>
      <c r="M21" s="135">
        <v>-0.3</v>
      </c>
    </row>
    <row r="22" spans="1:13" ht="15">
      <c r="A22" s="76" t="s">
        <v>22</v>
      </c>
      <c r="B22" s="136">
        <v>1001.9</v>
      </c>
      <c r="C22" s="136">
        <v>1020.1</v>
      </c>
      <c r="D22" s="135">
        <v>18.2</v>
      </c>
      <c r="E22" s="138">
        <v>57.2</v>
      </c>
      <c r="F22" s="138">
        <v>58.3</v>
      </c>
      <c r="G22" s="137">
        <v>1.1</v>
      </c>
      <c r="H22" s="139">
        <v>68.7</v>
      </c>
      <c r="I22" s="139">
        <v>64.1</v>
      </c>
      <c r="J22" s="135">
        <v>-4.6</v>
      </c>
      <c r="K22" s="140">
        <v>6.4</v>
      </c>
      <c r="L22" s="140">
        <v>5.9</v>
      </c>
      <c r="M22" s="135">
        <v>-0.5</v>
      </c>
    </row>
    <row r="23" spans="1:13" ht="15">
      <c r="A23" s="76" t="s">
        <v>23</v>
      </c>
      <c r="B23" s="136">
        <v>580.6</v>
      </c>
      <c r="C23" s="136">
        <v>591.2</v>
      </c>
      <c r="D23" s="135">
        <v>10.6</v>
      </c>
      <c r="E23" s="138">
        <v>55.1</v>
      </c>
      <c r="F23" s="138">
        <v>56.6</v>
      </c>
      <c r="G23" s="137">
        <v>1.5</v>
      </c>
      <c r="H23" s="139">
        <v>73.3</v>
      </c>
      <c r="I23" s="139">
        <v>70.2</v>
      </c>
      <c r="J23" s="135">
        <v>-3.1</v>
      </c>
      <c r="K23" s="140">
        <v>11.2</v>
      </c>
      <c r="L23" s="140">
        <v>10.6</v>
      </c>
      <c r="M23" s="135">
        <v>-0.6</v>
      </c>
    </row>
    <row r="24" spans="1:13" ht="15">
      <c r="A24" s="76" t="s">
        <v>24</v>
      </c>
      <c r="B24" s="136">
        <v>473.6</v>
      </c>
      <c r="C24" s="136">
        <v>486</v>
      </c>
      <c r="D24" s="135">
        <v>12.4</v>
      </c>
      <c r="E24" s="138">
        <v>56.8</v>
      </c>
      <c r="F24" s="138">
        <v>58.4</v>
      </c>
      <c r="G24" s="137">
        <v>1.6</v>
      </c>
      <c r="H24" s="139">
        <v>50.6</v>
      </c>
      <c r="I24" s="139">
        <v>44</v>
      </c>
      <c r="J24" s="135">
        <v>-6.6</v>
      </c>
      <c r="K24" s="140">
        <v>9.7</v>
      </c>
      <c r="L24" s="140">
        <v>8.3</v>
      </c>
      <c r="M24" s="135">
        <v>-1.4</v>
      </c>
    </row>
    <row r="25" spans="1:13" ht="15">
      <c r="A25" s="76" t="s">
        <v>25</v>
      </c>
      <c r="B25" s="136">
        <v>485.1</v>
      </c>
      <c r="C25" s="136">
        <v>490.9</v>
      </c>
      <c r="D25" s="135">
        <v>5.8</v>
      </c>
      <c r="E25" s="138">
        <v>58.4</v>
      </c>
      <c r="F25" s="138">
        <v>59.8</v>
      </c>
      <c r="G25" s="137">
        <v>1.4</v>
      </c>
      <c r="H25" s="139">
        <v>46.4</v>
      </c>
      <c r="I25" s="139">
        <v>41.2</v>
      </c>
      <c r="J25" s="135">
        <v>-5.2</v>
      </c>
      <c r="K25" s="140">
        <v>8.7</v>
      </c>
      <c r="L25" s="140">
        <v>7.7</v>
      </c>
      <c r="M25" s="135">
        <v>-1</v>
      </c>
    </row>
    <row r="26" spans="1:13" ht="15">
      <c r="A26" s="76" t="s">
        <v>26</v>
      </c>
      <c r="B26" s="136">
        <v>410.8</v>
      </c>
      <c r="C26" s="136">
        <v>417.7</v>
      </c>
      <c r="D26" s="135">
        <v>6.9</v>
      </c>
      <c r="E26" s="138">
        <v>52.7</v>
      </c>
      <c r="F26" s="138">
        <v>53.8</v>
      </c>
      <c r="G26" s="137">
        <v>1.1</v>
      </c>
      <c r="H26" s="139">
        <v>47.8</v>
      </c>
      <c r="I26" s="139">
        <v>46.3</v>
      </c>
      <c r="J26" s="135">
        <v>-1.5</v>
      </c>
      <c r="K26" s="140">
        <v>10.4</v>
      </c>
      <c r="L26" s="140">
        <v>10</v>
      </c>
      <c r="M26" s="135">
        <v>-0.4</v>
      </c>
    </row>
    <row r="27" spans="1:13" ht="15">
      <c r="A27" s="76" t="s">
        <v>27</v>
      </c>
      <c r="B27" s="136">
        <v>1258.9</v>
      </c>
      <c r="C27" s="136">
        <v>1263.9</v>
      </c>
      <c r="D27" s="135">
        <v>5</v>
      </c>
      <c r="E27" s="138">
        <v>61.4</v>
      </c>
      <c r="F27" s="138">
        <v>62.1</v>
      </c>
      <c r="G27" s="137">
        <v>0.7</v>
      </c>
      <c r="H27" s="139">
        <v>70.7</v>
      </c>
      <c r="I27" s="139">
        <v>67.2</v>
      </c>
      <c r="J27" s="135">
        <v>-3.5</v>
      </c>
      <c r="K27" s="140">
        <v>5.3</v>
      </c>
      <c r="L27" s="140">
        <v>5</v>
      </c>
      <c r="M27" s="135">
        <v>-0.3</v>
      </c>
    </row>
    <row r="28" spans="1:13" ht="15">
      <c r="A28" s="76" t="s">
        <v>28</v>
      </c>
      <c r="B28" s="136">
        <v>448.2</v>
      </c>
      <c r="C28" s="136">
        <v>455.3</v>
      </c>
      <c r="D28" s="135">
        <v>7.1</v>
      </c>
      <c r="E28" s="138">
        <v>57.5</v>
      </c>
      <c r="F28" s="138">
        <v>58.9</v>
      </c>
      <c r="G28" s="137">
        <v>1.4</v>
      </c>
      <c r="H28" s="139">
        <v>51.3</v>
      </c>
      <c r="I28" s="139">
        <v>48.5</v>
      </c>
      <c r="J28" s="135">
        <v>-2.8</v>
      </c>
      <c r="K28" s="140">
        <v>10.3</v>
      </c>
      <c r="L28" s="140">
        <v>9.6</v>
      </c>
      <c r="M28" s="135">
        <v>-0.7</v>
      </c>
    </row>
    <row r="29" spans="1:13" ht="15">
      <c r="A29" s="76" t="s">
        <v>29</v>
      </c>
      <c r="B29" s="136">
        <v>522</v>
      </c>
      <c r="C29" s="136">
        <v>528.8</v>
      </c>
      <c r="D29" s="135">
        <v>6.8</v>
      </c>
      <c r="E29" s="138">
        <v>55.9</v>
      </c>
      <c r="F29" s="138">
        <v>57</v>
      </c>
      <c r="G29" s="137">
        <v>1.1</v>
      </c>
      <c r="H29" s="139">
        <v>48</v>
      </c>
      <c r="I29" s="139">
        <v>45.8</v>
      </c>
      <c r="J29" s="135">
        <v>-2.2</v>
      </c>
      <c r="K29" s="140">
        <v>8.4</v>
      </c>
      <c r="L29" s="140">
        <v>8</v>
      </c>
      <c r="M29" s="135">
        <v>-0.4</v>
      </c>
    </row>
    <row r="30" spans="1:13" ht="15">
      <c r="A30" s="76" t="s">
        <v>30</v>
      </c>
      <c r="B30" s="136">
        <v>522.6</v>
      </c>
      <c r="C30" s="136">
        <v>531.8</v>
      </c>
      <c r="D30" s="135">
        <v>9.2</v>
      </c>
      <c r="E30" s="138">
        <v>57.7</v>
      </c>
      <c r="F30" s="138">
        <v>59.3</v>
      </c>
      <c r="G30" s="137">
        <v>1.6</v>
      </c>
      <c r="H30" s="139">
        <v>55.8</v>
      </c>
      <c r="I30" s="139">
        <v>48.3</v>
      </c>
      <c r="J30" s="135">
        <v>-7.5</v>
      </c>
      <c r="K30" s="140">
        <v>9.6</v>
      </c>
      <c r="L30" s="140">
        <v>8.3</v>
      </c>
      <c r="M30" s="135">
        <v>-1.3</v>
      </c>
    </row>
    <row r="31" spans="1:13" ht="15">
      <c r="A31" s="76" t="s">
        <v>31</v>
      </c>
      <c r="B31" s="136">
        <v>382.9</v>
      </c>
      <c r="C31" s="136">
        <v>394.1</v>
      </c>
      <c r="D31" s="135">
        <v>11.2</v>
      </c>
      <c r="E31" s="138">
        <v>57.2</v>
      </c>
      <c r="F31" s="138">
        <v>59</v>
      </c>
      <c r="G31" s="137">
        <v>1.8</v>
      </c>
      <c r="H31" s="139">
        <v>33</v>
      </c>
      <c r="I31" s="139">
        <v>29.3</v>
      </c>
      <c r="J31" s="135">
        <v>-3.7</v>
      </c>
      <c r="K31" s="140">
        <v>7.9</v>
      </c>
      <c r="L31" s="140">
        <v>6.9</v>
      </c>
      <c r="M31" s="135">
        <v>-1</v>
      </c>
    </row>
    <row r="32" spans="1:13" ht="15">
      <c r="A32" s="76" t="s">
        <v>32</v>
      </c>
      <c r="B32" s="136">
        <v>429.7</v>
      </c>
      <c r="C32" s="136">
        <v>435.8</v>
      </c>
      <c r="D32" s="135">
        <v>6.1</v>
      </c>
      <c r="E32" s="138">
        <v>57.3</v>
      </c>
      <c r="F32" s="138">
        <v>58.9</v>
      </c>
      <c r="G32" s="137">
        <v>1.6</v>
      </c>
      <c r="H32" s="139">
        <v>51</v>
      </c>
      <c r="I32" s="139">
        <v>49.3</v>
      </c>
      <c r="J32" s="135">
        <v>-1.7</v>
      </c>
      <c r="K32" s="140">
        <v>10.6</v>
      </c>
      <c r="L32" s="140">
        <v>10.2</v>
      </c>
      <c r="M32" s="135">
        <v>-0.4</v>
      </c>
    </row>
    <row r="33" spans="1:13" ht="15">
      <c r="A33" s="76" t="s">
        <v>33</v>
      </c>
      <c r="B33" s="136">
        <v>1368.6</v>
      </c>
      <c r="C33" s="136">
        <v>1379.9</v>
      </c>
      <c r="D33" s="135">
        <v>11.3</v>
      </c>
      <c r="E33" s="138">
        <v>62.6</v>
      </c>
      <c r="F33" s="138">
        <v>63.1</v>
      </c>
      <c r="G33" s="137">
        <v>0.5</v>
      </c>
      <c r="H33" s="139">
        <v>90.7</v>
      </c>
      <c r="I33" s="139">
        <v>84.7</v>
      </c>
      <c r="J33" s="135">
        <v>-6</v>
      </c>
      <c r="K33" s="140">
        <v>6.2</v>
      </c>
      <c r="L33" s="140">
        <v>5.8</v>
      </c>
      <c r="M33" s="135">
        <v>-0.4</v>
      </c>
    </row>
    <row r="34" spans="1:13" ht="15.75">
      <c r="A34" s="77"/>
      <c r="B34" s="78"/>
      <c r="C34" s="79"/>
      <c r="D34" s="79"/>
      <c r="E34" s="77"/>
      <c r="F34" s="77"/>
      <c r="G34" s="77"/>
      <c r="H34" s="77"/>
      <c r="I34" s="77"/>
      <c r="J34" s="77"/>
      <c r="K34" s="77"/>
      <c r="L34" s="77"/>
      <c r="M34" s="78"/>
    </row>
    <row r="35" spans="1:13" ht="15">
      <c r="A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/>
    </row>
    <row r="36" spans="1:13" ht="15">
      <c r="A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1:13" ht="15">
      <c r="A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</sheetData>
  <sheetProtection/>
  <mergeCells count="13">
    <mergeCell ref="A1:M1"/>
    <mergeCell ref="A2:M2"/>
    <mergeCell ref="A3:L3"/>
    <mergeCell ref="H4:L4"/>
    <mergeCell ref="A5:A6"/>
    <mergeCell ref="B5:D5"/>
    <mergeCell ref="E5:G5"/>
    <mergeCell ref="H5:J5"/>
    <mergeCell ref="K5:M5"/>
    <mergeCell ref="B7:D7"/>
    <mergeCell ref="E7:G7"/>
    <mergeCell ref="H7:J7"/>
    <mergeCell ref="K7:L7"/>
  </mergeCells>
  <printOptions/>
  <pageMargins left="0.7086614173228347" right="0.7086614173228347" top="0.7480314960629921" bottom="0.7480314960629921" header="0.31496062992125984" footer="0.31496062992125984"/>
  <pageSetup orientation="landscape" paperSize="9" scale="9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6"/>
  <sheetViews>
    <sheetView view="pageBreakPreview" zoomScale="75" zoomScaleNormal="85" zoomScaleSheetLayoutView="75" zoomScalePageLayoutView="0" workbookViewId="0" topLeftCell="B1">
      <pane xSplit="1" ySplit="5" topLeftCell="C6" activePane="bottomRight" state="frozen"/>
      <selection pane="topLeft" activeCell="T9" sqref="T9"/>
      <selection pane="topRight" activeCell="T9" sqref="T9"/>
      <selection pane="bottomLeft" activeCell="T9" sqref="T9"/>
      <selection pane="bottomRight" activeCell="D7" sqref="D7:D35"/>
    </sheetView>
  </sheetViews>
  <sheetFormatPr defaultColWidth="9.140625" defaultRowHeight="15"/>
  <cols>
    <col min="1" max="1" width="1.28515625" style="45" hidden="1" customWidth="1"/>
    <col min="2" max="2" width="27.140625" style="45" customWidth="1"/>
    <col min="3" max="3" width="18.57421875" style="45" customWidth="1"/>
    <col min="4" max="4" width="18.421875" style="45" customWidth="1"/>
    <col min="5" max="5" width="15.00390625" style="45" customWidth="1"/>
    <col min="6" max="6" width="10.8515625" style="45" customWidth="1"/>
    <col min="7" max="9" width="0" style="45" hidden="1" customWidth="1"/>
    <col min="10" max="16384" width="9.140625" style="45" customWidth="1"/>
  </cols>
  <sheetData>
    <row r="1" spans="1:5" s="34" customFormat="1" ht="46.5" customHeight="1">
      <c r="A1" s="203" t="s">
        <v>67</v>
      </c>
      <c r="B1" s="203"/>
      <c r="C1" s="203"/>
      <c r="D1" s="203"/>
      <c r="E1" s="203"/>
    </row>
    <row r="2" spans="1:5" s="34" customFormat="1" ht="16.5" customHeight="1">
      <c r="A2" s="35"/>
      <c r="B2" s="35"/>
      <c r="C2" s="35"/>
      <c r="D2" s="35"/>
      <c r="E2" s="35"/>
    </row>
    <row r="3" spans="1:6" s="34" customFormat="1" ht="24.75" customHeight="1">
      <c r="A3" s="35"/>
      <c r="B3" s="204"/>
      <c r="C3" s="205" t="s">
        <v>172</v>
      </c>
      <c r="D3" s="206" t="s">
        <v>173</v>
      </c>
      <c r="E3" s="207" t="s">
        <v>160</v>
      </c>
      <c r="F3" s="207"/>
    </row>
    <row r="4" spans="1:6" s="34" customFormat="1" ht="32.25" customHeight="1">
      <c r="A4" s="36"/>
      <c r="B4" s="204"/>
      <c r="C4" s="205"/>
      <c r="D4" s="206"/>
      <c r="E4" s="113" t="s">
        <v>161</v>
      </c>
      <c r="F4" s="114" t="s">
        <v>162</v>
      </c>
    </row>
    <row r="5" spans="2:6" s="37" customFormat="1" ht="11.25" customHeight="1">
      <c r="B5" s="51" t="s">
        <v>8</v>
      </c>
      <c r="C5" s="52">
        <v>1</v>
      </c>
      <c r="D5" s="53">
        <v>2</v>
      </c>
      <c r="E5" s="52">
        <v>3</v>
      </c>
      <c r="F5" s="112"/>
    </row>
    <row r="6" spans="2:9" s="38" customFormat="1" ht="27.75" customHeight="1">
      <c r="B6" s="48" t="s">
        <v>68</v>
      </c>
      <c r="C6" s="49">
        <f>SUM(C7:C35)</f>
        <v>1121</v>
      </c>
      <c r="D6" s="49">
        <f>SUM(D7:D35)</f>
        <v>2930</v>
      </c>
      <c r="E6" s="176" t="s">
        <v>179</v>
      </c>
      <c r="F6" s="49">
        <f aca="true" t="shared" si="0" ref="F6:F35">D6-C6</f>
        <v>1809</v>
      </c>
      <c r="H6" s="39"/>
      <c r="I6" s="39"/>
    </row>
    <row r="7" spans="2:9" s="40" customFormat="1" ht="21.75" customHeight="1">
      <c r="B7" s="47" t="s">
        <v>71</v>
      </c>
      <c r="C7" s="44">
        <v>3</v>
      </c>
      <c r="D7" s="44">
        <v>13</v>
      </c>
      <c r="E7" s="176" t="s">
        <v>180</v>
      </c>
      <c r="F7" s="141">
        <f t="shared" si="0"/>
        <v>10</v>
      </c>
      <c r="G7" s="41">
        <f>ROUND(D7/$D$6*100,1)</f>
        <v>0.4</v>
      </c>
      <c r="H7" s="42">
        <f>ROUND(C7/1000,1)</f>
        <v>0</v>
      </c>
      <c r="I7" s="42">
        <f>ROUND(D7/1000,1)</f>
        <v>0</v>
      </c>
    </row>
    <row r="8" spans="2:9" s="40" customFormat="1" ht="21.75" customHeight="1">
      <c r="B8" s="47" t="s">
        <v>72</v>
      </c>
      <c r="C8" s="44">
        <v>0</v>
      </c>
      <c r="D8" s="44">
        <v>68</v>
      </c>
      <c r="E8" s="176"/>
      <c r="F8" s="141">
        <f t="shared" si="0"/>
        <v>68</v>
      </c>
      <c r="G8" s="41">
        <f aca="true" t="shared" si="1" ref="G8:G31">ROUND(D8/$D$6*100,1)</f>
        <v>2.3</v>
      </c>
      <c r="H8" s="42">
        <f aca="true" t="shared" si="2" ref="H8:I31">ROUND(C8/1000,1)</f>
        <v>0</v>
      </c>
      <c r="I8" s="42">
        <f t="shared" si="2"/>
        <v>0.1</v>
      </c>
    </row>
    <row r="9" spans="2:9" s="40" customFormat="1" ht="21.75" customHeight="1">
      <c r="B9" s="47" t="s">
        <v>73</v>
      </c>
      <c r="C9" s="44">
        <v>0</v>
      </c>
      <c r="D9" s="44">
        <v>188</v>
      </c>
      <c r="E9" s="176"/>
      <c r="F9" s="141">
        <f t="shared" si="0"/>
        <v>188</v>
      </c>
      <c r="G9" s="43">
        <f t="shared" si="1"/>
        <v>6.4</v>
      </c>
      <c r="H9" s="42">
        <f t="shared" si="2"/>
        <v>0</v>
      </c>
      <c r="I9" s="42">
        <f t="shared" si="2"/>
        <v>0.2</v>
      </c>
    </row>
    <row r="10" spans="2:9" s="40" customFormat="1" ht="21.75" customHeight="1">
      <c r="B10" s="47" t="s">
        <v>74</v>
      </c>
      <c r="C10" s="44">
        <v>0</v>
      </c>
      <c r="D10" s="44">
        <v>14</v>
      </c>
      <c r="E10" s="176"/>
      <c r="F10" s="141">
        <f t="shared" si="0"/>
        <v>14</v>
      </c>
      <c r="G10" s="41">
        <f t="shared" si="1"/>
        <v>0.5</v>
      </c>
      <c r="H10" s="42">
        <f t="shared" si="2"/>
        <v>0</v>
      </c>
      <c r="I10" s="42">
        <f t="shared" si="2"/>
        <v>0</v>
      </c>
    </row>
    <row r="11" spans="2:9" s="40" customFormat="1" ht="21.75" customHeight="1">
      <c r="B11" s="47" t="s">
        <v>75</v>
      </c>
      <c r="C11" s="44">
        <v>34</v>
      </c>
      <c r="D11" s="44">
        <v>23</v>
      </c>
      <c r="E11" s="176">
        <f>D11/C11*100</f>
        <v>67.64705882352942</v>
      </c>
      <c r="F11" s="141">
        <f t="shared" si="0"/>
        <v>-11</v>
      </c>
      <c r="G11" s="43">
        <f t="shared" si="1"/>
        <v>0.8</v>
      </c>
      <c r="H11" s="42">
        <f t="shared" si="2"/>
        <v>0</v>
      </c>
      <c r="I11" s="42">
        <f t="shared" si="2"/>
        <v>0</v>
      </c>
    </row>
    <row r="12" spans="2:9" s="40" customFormat="1" ht="21.75" customHeight="1">
      <c r="B12" s="47" t="s">
        <v>89</v>
      </c>
      <c r="C12" s="44">
        <v>0</v>
      </c>
      <c r="D12" s="44">
        <v>9</v>
      </c>
      <c r="E12" s="176"/>
      <c r="F12" s="141">
        <f t="shared" si="0"/>
        <v>9</v>
      </c>
      <c r="G12" s="41">
        <f t="shared" si="1"/>
        <v>0.3</v>
      </c>
      <c r="H12" s="42">
        <f t="shared" si="2"/>
        <v>0</v>
      </c>
      <c r="I12" s="42">
        <f t="shared" si="2"/>
        <v>0</v>
      </c>
    </row>
    <row r="13" spans="2:9" s="40" customFormat="1" ht="21.75" customHeight="1">
      <c r="B13" s="47" t="s">
        <v>76</v>
      </c>
      <c r="C13" s="44">
        <v>4</v>
      </c>
      <c r="D13" s="44">
        <v>132</v>
      </c>
      <c r="E13" s="176" t="s">
        <v>181</v>
      </c>
      <c r="F13" s="141">
        <f t="shared" si="0"/>
        <v>128</v>
      </c>
      <c r="G13" s="41">
        <f t="shared" si="1"/>
        <v>4.5</v>
      </c>
      <c r="H13" s="42">
        <f t="shared" si="2"/>
        <v>0</v>
      </c>
      <c r="I13" s="42">
        <f t="shared" si="2"/>
        <v>0.1</v>
      </c>
    </row>
    <row r="14" spans="2:9" s="40" customFormat="1" ht="21.75" customHeight="1">
      <c r="B14" s="47" t="s">
        <v>77</v>
      </c>
      <c r="C14" s="44">
        <v>164</v>
      </c>
      <c r="D14" s="44">
        <v>7</v>
      </c>
      <c r="E14" s="176">
        <f>D14/C14*100</f>
        <v>4.2682926829268295</v>
      </c>
      <c r="F14" s="141">
        <f t="shared" si="0"/>
        <v>-157</v>
      </c>
      <c r="G14" s="41">
        <f t="shared" si="1"/>
        <v>0.2</v>
      </c>
      <c r="H14" s="42">
        <f t="shared" si="2"/>
        <v>0.2</v>
      </c>
      <c r="I14" s="42">
        <f t="shared" si="2"/>
        <v>0</v>
      </c>
    </row>
    <row r="15" spans="2:9" s="40" customFormat="1" ht="21.75" customHeight="1">
      <c r="B15" s="47" t="s">
        <v>78</v>
      </c>
      <c r="C15" s="44">
        <v>0</v>
      </c>
      <c r="D15" s="44">
        <v>9</v>
      </c>
      <c r="E15" s="176"/>
      <c r="F15" s="141">
        <f t="shared" si="0"/>
        <v>9</v>
      </c>
      <c r="G15" s="41">
        <f t="shared" si="1"/>
        <v>0.3</v>
      </c>
      <c r="H15" s="42">
        <f t="shared" si="2"/>
        <v>0</v>
      </c>
      <c r="I15" s="42">
        <f t="shared" si="2"/>
        <v>0</v>
      </c>
    </row>
    <row r="16" spans="2:9" s="40" customFormat="1" ht="21.75" customHeight="1">
      <c r="B16" s="47" t="s">
        <v>90</v>
      </c>
      <c r="C16" s="44">
        <v>11</v>
      </c>
      <c r="D16" s="44">
        <v>261</v>
      </c>
      <c r="E16" s="176" t="s">
        <v>182</v>
      </c>
      <c r="F16" s="141">
        <f t="shared" si="0"/>
        <v>250</v>
      </c>
      <c r="G16" s="41">
        <f t="shared" si="1"/>
        <v>8.9</v>
      </c>
      <c r="H16" s="42">
        <f t="shared" si="2"/>
        <v>0</v>
      </c>
      <c r="I16" s="42">
        <f t="shared" si="2"/>
        <v>0.3</v>
      </c>
    </row>
    <row r="17" spans="2:9" s="40" customFormat="1" ht="21.75" customHeight="1">
      <c r="B17" s="47" t="s">
        <v>79</v>
      </c>
      <c r="C17" s="44">
        <v>0</v>
      </c>
      <c r="D17" s="44">
        <v>0</v>
      </c>
      <c r="E17" s="176"/>
      <c r="F17" s="141">
        <f t="shared" si="0"/>
        <v>0</v>
      </c>
      <c r="G17" s="41">
        <f t="shared" si="1"/>
        <v>0</v>
      </c>
      <c r="H17" s="42">
        <f t="shared" si="2"/>
        <v>0</v>
      </c>
      <c r="I17" s="42">
        <f t="shared" si="2"/>
        <v>0</v>
      </c>
    </row>
    <row r="18" spans="2:9" s="40" customFormat="1" ht="21.75" customHeight="1">
      <c r="B18" s="47" t="s">
        <v>91</v>
      </c>
      <c r="C18" s="44">
        <v>57</v>
      </c>
      <c r="D18" s="44">
        <v>15</v>
      </c>
      <c r="E18" s="176">
        <f>D18/C18*100</f>
        <v>26.31578947368421</v>
      </c>
      <c r="F18" s="141">
        <f t="shared" si="0"/>
        <v>-42</v>
      </c>
      <c r="G18" s="43">
        <f t="shared" si="1"/>
        <v>0.5</v>
      </c>
      <c r="H18" s="42">
        <f t="shared" si="2"/>
        <v>0.1</v>
      </c>
      <c r="I18" s="42">
        <f t="shared" si="2"/>
        <v>0</v>
      </c>
    </row>
    <row r="19" spans="2:9" s="40" customFormat="1" ht="21.75" customHeight="1">
      <c r="B19" s="47" t="s">
        <v>80</v>
      </c>
      <c r="C19" s="44">
        <v>0</v>
      </c>
      <c r="D19" s="44">
        <v>195</v>
      </c>
      <c r="E19" s="176"/>
      <c r="F19" s="141">
        <f t="shared" si="0"/>
        <v>195</v>
      </c>
      <c r="G19" s="43">
        <f t="shared" si="1"/>
        <v>6.7</v>
      </c>
      <c r="H19" s="42">
        <f t="shared" si="2"/>
        <v>0</v>
      </c>
      <c r="I19" s="42">
        <f t="shared" si="2"/>
        <v>0.2</v>
      </c>
    </row>
    <row r="20" spans="2:9" s="40" customFormat="1" ht="21.75" customHeight="1">
      <c r="B20" s="47" t="s">
        <v>92</v>
      </c>
      <c r="C20" s="44">
        <v>3</v>
      </c>
      <c r="D20" s="44">
        <v>8</v>
      </c>
      <c r="E20" s="176" t="s">
        <v>183</v>
      </c>
      <c r="F20" s="141">
        <f t="shared" si="0"/>
        <v>5</v>
      </c>
      <c r="G20" s="43">
        <f t="shared" si="1"/>
        <v>0.3</v>
      </c>
      <c r="H20" s="42">
        <f t="shared" si="2"/>
        <v>0</v>
      </c>
      <c r="I20" s="42">
        <f t="shared" si="2"/>
        <v>0</v>
      </c>
    </row>
    <row r="21" spans="2:9" s="40" customFormat="1" ht="21.75" customHeight="1">
      <c r="B21" s="47" t="s">
        <v>81</v>
      </c>
      <c r="C21" s="44">
        <v>9</v>
      </c>
      <c r="D21" s="44">
        <v>3</v>
      </c>
      <c r="E21" s="176">
        <f>D21/C21*100</f>
        <v>33.33333333333333</v>
      </c>
      <c r="F21" s="141">
        <f t="shared" si="0"/>
        <v>-6</v>
      </c>
      <c r="G21" s="41">
        <f t="shared" si="1"/>
        <v>0.1</v>
      </c>
      <c r="H21" s="42">
        <f t="shared" si="2"/>
        <v>0</v>
      </c>
      <c r="I21" s="42">
        <f t="shared" si="2"/>
        <v>0</v>
      </c>
    </row>
    <row r="22" spans="2:9" s="40" customFormat="1" ht="21.75" customHeight="1">
      <c r="B22" s="47" t="s">
        <v>93</v>
      </c>
      <c r="C22" s="44">
        <v>0</v>
      </c>
      <c r="D22" s="44">
        <v>22</v>
      </c>
      <c r="E22" s="176"/>
      <c r="F22" s="141">
        <f t="shared" si="0"/>
        <v>22</v>
      </c>
      <c r="G22" s="41">
        <f t="shared" si="1"/>
        <v>0.8</v>
      </c>
      <c r="H22" s="42">
        <f t="shared" si="2"/>
        <v>0</v>
      </c>
      <c r="I22" s="42">
        <f t="shared" si="2"/>
        <v>0</v>
      </c>
    </row>
    <row r="23" spans="2:9" s="40" customFormat="1" ht="21.75" customHeight="1">
      <c r="B23" s="47" t="s">
        <v>82</v>
      </c>
      <c r="C23" s="44">
        <v>0</v>
      </c>
      <c r="D23" s="44">
        <v>90</v>
      </c>
      <c r="E23" s="176"/>
      <c r="F23" s="141">
        <f t="shared" si="0"/>
        <v>90</v>
      </c>
      <c r="G23" s="41">
        <f t="shared" si="1"/>
        <v>3.1</v>
      </c>
      <c r="H23" s="42">
        <f t="shared" si="2"/>
        <v>0</v>
      </c>
      <c r="I23" s="42">
        <f t="shared" si="2"/>
        <v>0.1</v>
      </c>
    </row>
    <row r="24" spans="2:9" s="40" customFormat="1" ht="21.75" customHeight="1">
      <c r="B24" s="47" t="s">
        <v>94</v>
      </c>
      <c r="C24" s="44">
        <v>0</v>
      </c>
      <c r="D24" s="44">
        <v>31</v>
      </c>
      <c r="E24" s="176"/>
      <c r="F24" s="141">
        <f t="shared" si="0"/>
        <v>31</v>
      </c>
      <c r="G24" s="41">
        <f t="shared" si="1"/>
        <v>1.1</v>
      </c>
      <c r="H24" s="42">
        <f t="shared" si="2"/>
        <v>0</v>
      </c>
      <c r="I24" s="42">
        <f t="shared" si="2"/>
        <v>0</v>
      </c>
    </row>
    <row r="25" spans="2:9" s="40" customFormat="1" ht="21.75" customHeight="1">
      <c r="B25" s="47" t="s">
        <v>83</v>
      </c>
      <c r="C25" s="44">
        <v>0</v>
      </c>
      <c r="D25" s="44">
        <v>7</v>
      </c>
      <c r="E25" s="176"/>
      <c r="F25" s="141">
        <f t="shared" si="0"/>
        <v>7</v>
      </c>
      <c r="G25" s="41">
        <f t="shared" si="1"/>
        <v>0.2</v>
      </c>
      <c r="H25" s="42">
        <f t="shared" si="2"/>
        <v>0</v>
      </c>
      <c r="I25" s="42">
        <f t="shared" si="2"/>
        <v>0</v>
      </c>
    </row>
    <row r="26" spans="2:9" s="40" customFormat="1" ht="21.75" customHeight="1">
      <c r="B26" s="47" t="s">
        <v>84</v>
      </c>
      <c r="C26" s="44">
        <v>0</v>
      </c>
      <c r="D26" s="44">
        <v>5</v>
      </c>
      <c r="E26" s="176"/>
      <c r="F26" s="141">
        <f t="shared" si="0"/>
        <v>5</v>
      </c>
      <c r="G26" s="41">
        <f t="shared" si="1"/>
        <v>0.2</v>
      </c>
      <c r="H26" s="42">
        <f t="shared" si="2"/>
        <v>0</v>
      </c>
      <c r="I26" s="42">
        <f t="shared" si="2"/>
        <v>0</v>
      </c>
    </row>
    <row r="27" spans="2:9" s="40" customFormat="1" ht="21.75" customHeight="1">
      <c r="B27" s="47" t="s">
        <v>95</v>
      </c>
      <c r="C27" s="44">
        <v>46</v>
      </c>
      <c r="D27" s="44">
        <v>13</v>
      </c>
      <c r="E27" s="176">
        <f>D27/C27*100</f>
        <v>28.26086956521739</v>
      </c>
      <c r="F27" s="141">
        <f t="shared" si="0"/>
        <v>-33</v>
      </c>
      <c r="G27" s="41">
        <f t="shared" si="1"/>
        <v>0.4</v>
      </c>
      <c r="H27" s="42">
        <f t="shared" si="2"/>
        <v>0</v>
      </c>
      <c r="I27" s="42">
        <f t="shared" si="2"/>
        <v>0</v>
      </c>
    </row>
    <row r="28" spans="2:9" s="40" customFormat="1" ht="21.75" customHeight="1">
      <c r="B28" s="47" t="s">
        <v>85</v>
      </c>
      <c r="C28" s="44">
        <v>66</v>
      </c>
      <c r="D28" s="44">
        <v>37</v>
      </c>
      <c r="E28" s="176">
        <f>D28/C28*100</f>
        <v>56.060606060606055</v>
      </c>
      <c r="F28" s="141">
        <f t="shared" si="0"/>
        <v>-29</v>
      </c>
      <c r="G28" s="41">
        <f t="shared" si="1"/>
        <v>1.3</v>
      </c>
      <c r="H28" s="42">
        <f t="shared" si="2"/>
        <v>0.1</v>
      </c>
      <c r="I28" s="42">
        <f t="shared" si="2"/>
        <v>0</v>
      </c>
    </row>
    <row r="29" spans="2:9" s="40" customFormat="1" ht="21.75" customHeight="1">
      <c r="B29" s="47" t="s">
        <v>86</v>
      </c>
      <c r="C29" s="44">
        <v>64</v>
      </c>
      <c r="D29" s="44">
        <v>86</v>
      </c>
      <c r="E29" s="176">
        <f>D29/C29*100</f>
        <v>134.375</v>
      </c>
      <c r="F29" s="141">
        <f t="shared" si="0"/>
        <v>22</v>
      </c>
      <c r="G29" s="41">
        <f t="shared" si="1"/>
        <v>2.9</v>
      </c>
      <c r="H29" s="42">
        <f t="shared" si="2"/>
        <v>0.1</v>
      </c>
      <c r="I29" s="42">
        <f t="shared" si="2"/>
        <v>0.1</v>
      </c>
    </row>
    <row r="30" spans="2:9" s="40" customFormat="1" ht="21.75" customHeight="1">
      <c r="B30" s="47" t="s">
        <v>87</v>
      </c>
      <c r="C30" s="44">
        <v>0</v>
      </c>
      <c r="D30" s="44">
        <v>159</v>
      </c>
      <c r="E30" s="176"/>
      <c r="F30" s="141">
        <f t="shared" si="0"/>
        <v>159</v>
      </c>
      <c r="G30" s="41">
        <f t="shared" si="1"/>
        <v>5.4</v>
      </c>
      <c r="H30" s="42">
        <f t="shared" si="2"/>
        <v>0</v>
      </c>
      <c r="I30" s="42">
        <f t="shared" si="2"/>
        <v>0.2</v>
      </c>
    </row>
    <row r="31" spans="2:9" s="40" customFormat="1" ht="21.75" customHeight="1">
      <c r="B31" s="47" t="s">
        <v>96</v>
      </c>
      <c r="C31" s="44">
        <v>0</v>
      </c>
      <c r="D31" s="44">
        <v>0</v>
      </c>
      <c r="E31" s="176"/>
      <c r="F31" s="141">
        <f t="shared" si="0"/>
        <v>0</v>
      </c>
      <c r="G31" s="43">
        <f t="shared" si="1"/>
        <v>0</v>
      </c>
      <c r="H31" s="42">
        <f t="shared" si="2"/>
        <v>0</v>
      </c>
      <c r="I31" s="42">
        <f t="shared" si="2"/>
        <v>0</v>
      </c>
    </row>
    <row r="32" spans="2:6" ht="21.75" customHeight="1">
      <c r="B32" s="47" t="s">
        <v>97</v>
      </c>
      <c r="C32" s="44">
        <v>46</v>
      </c>
      <c r="D32" s="44">
        <v>25</v>
      </c>
      <c r="E32" s="176">
        <f>D32/C32*100</f>
        <v>54.347826086956516</v>
      </c>
      <c r="F32" s="141">
        <f t="shared" si="0"/>
        <v>-21</v>
      </c>
    </row>
    <row r="33" spans="2:6" ht="21.75" customHeight="1">
      <c r="B33" s="47" t="s">
        <v>88</v>
      </c>
      <c r="C33" s="44">
        <v>0</v>
      </c>
      <c r="D33" s="44">
        <v>63</v>
      </c>
      <c r="E33" s="176"/>
      <c r="F33" s="141">
        <f t="shared" si="0"/>
        <v>63</v>
      </c>
    </row>
    <row r="34" spans="2:6" ht="21.75" customHeight="1">
      <c r="B34" s="47" t="s">
        <v>98</v>
      </c>
      <c r="C34" s="44">
        <v>0</v>
      </c>
      <c r="D34" s="44">
        <v>0</v>
      </c>
      <c r="E34" s="176"/>
      <c r="F34" s="141">
        <f t="shared" si="0"/>
        <v>0</v>
      </c>
    </row>
    <row r="35" spans="2:6" ht="21.75" customHeight="1">
      <c r="B35" s="47" t="s">
        <v>99</v>
      </c>
      <c r="C35" s="44">
        <v>614</v>
      </c>
      <c r="D35" s="44">
        <v>1447</v>
      </c>
      <c r="E35" s="176" t="s">
        <v>184</v>
      </c>
      <c r="F35" s="141">
        <f t="shared" si="0"/>
        <v>833</v>
      </c>
    </row>
    <row r="36" ht="12.75">
      <c r="D36" s="45">
        <v>0</v>
      </c>
    </row>
  </sheetData>
  <sheetProtection/>
  <mergeCells count="5">
    <mergeCell ref="A1:E1"/>
    <mergeCell ref="B3:B4"/>
    <mergeCell ref="C3:C4"/>
    <mergeCell ref="D3:D4"/>
    <mergeCell ref="E3:F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7"/>
  <sheetViews>
    <sheetView view="pageBreakPreview" zoomScale="75" zoomScaleNormal="75" zoomScaleSheetLayoutView="75" zoomScalePageLayoutView="0" workbookViewId="0" topLeftCell="A4">
      <selection activeCell="H16" sqref="H16"/>
    </sheetView>
  </sheetViews>
  <sheetFormatPr defaultColWidth="8.8515625" defaultRowHeight="15"/>
  <cols>
    <col min="1" max="1" width="47.7109375" style="27" customWidth="1"/>
    <col min="2" max="2" width="14.00390625" style="27" customWidth="1"/>
    <col min="3" max="3" width="13.57421875" style="27" customWidth="1"/>
    <col min="4" max="4" width="16.00390625" style="27" customWidth="1"/>
    <col min="5" max="7" width="8.8515625" style="27" customWidth="1"/>
    <col min="8" max="8" width="43.00390625" style="27" customWidth="1"/>
    <col min="9" max="16384" width="8.8515625" style="27" customWidth="1"/>
  </cols>
  <sheetData>
    <row r="1" spans="1:5" s="22" customFormat="1" ht="41.25" customHeight="1">
      <c r="A1" s="215" t="s">
        <v>133</v>
      </c>
      <c r="B1" s="215"/>
      <c r="C1" s="215"/>
      <c r="D1" s="215"/>
      <c r="E1" s="215"/>
    </row>
    <row r="2" spans="1:5" s="22" customFormat="1" ht="15" customHeight="1">
      <c r="A2" s="216" t="s">
        <v>34</v>
      </c>
      <c r="B2" s="216"/>
      <c r="C2" s="216"/>
      <c r="D2" s="216"/>
      <c r="E2" s="216"/>
    </row>
    <row r="3" spans="1:4" s="24" customFormat="1" ht="16.5" customHeight="1" thickBot="1">
      <c r="A3" s="23"/>
      <c r="B3" s="23"/>
      <c r="C3" s="23"/>
      <c r="D3" s="23"/>
    </row>
    <row r="4" spans="1:5" s="24" customFormat="1" ht="39" customHeight="1">
      <c r="A4" s="208"/>
      <c r="B4" s="210" t="s">
        <v>174</v>
      </c>
      <c r="C4" s="211" t="s">
        <v>173</v>
      </c>
      <c r="D4" s="213" t="s">
        <v>160</v>
      </c>
      <c r="E4" s="214"/>
    </row>
    <row r="5" spans="1:5" s="24" customFormat="1" ht="23.25" customHeight="1">
      <c r="A5" s="209"/>
      <c r="B5" s="205"/>
      <c r="C5" s="212"/>
      <c r="D5" s="113" t="s">
        <v>161</v>
      </c>
      <c r="E5" s="118" t="s">
        <v>162</v>
      </c>
    </row>
    <row r="6" spans="1:5" s="25" customFormat="1" ht="33.75" customHeight="1">
      <c r="A6" s="119" t="s">
        <v>35</v>
      </c>
      <c r="B6" s="50">
        <f>SUM(B7:B25)</f>
        <v>1121</v>
      </c>
      <c r="C6" s="50">
        <f>SUM(C7:C25)</f>
        <v>2914</v>
      </c>
      <c r="D6" s="49" t="s">
        <v>185</v>
      </c>
      <c r="E6" s="120">
        <f>C6-B6</f>
        <v>1793</v>
      </c>
    </row>
    <row r="7" spans="1:36" ht="39.75" customHeight="1">
      <c r="A7" s="121" t="s">
        <v>36</v>
      </c>
      <c r="B7" s="151">
        <v>0</v>
      </c>
      <c r="C7" s="177">
        <v>259</v>
      </c>
      <c r="D7" s="49"/>
      <c r="E7" s="122">
        <f>C7-B7</f>
        <v>259</v>
      </c>
      <c r="F7" s="26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</row>
    <row r="8" spans="1:36" ht="35.25" customHeight="1">
      <c r="A8" s="121" t="s">
        <v>37</v>
      </c>
      <c r="B8" s="151">
        <v>0</v>
      </c>
      <c r="C8" s="177">
        <v>0</v>
      </c>
      <c r="D8" s="49"/>
      <c r="E8" s="122">
        <f aca="true" t="shared" si="0" ref="E8:E25">C8-B8</f>
        <v>0</v>
      </c>
      <c r="F8" s="26"/>
      <c r="G8" s="115"/>
      <c r="H8" s="148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</row>
    <row r="9" spans="1:36" s="29" customFormat="1" ht="21" customHeight="1">
      <c r="A9" s="121" t="s">
        <v>38</v>
      </c>
      <c r="B9" s="151">
        <v>0</v>
      </c>
      <c r="C9" s="177">
        <v>100</v>
      </c>
      <c r="D9" s="49"/>
      <c r="E9" s="122">
        <f t="shared" si="0"/>
        <v>100</v>
      </c>
      <c r="F9" s="26"/>
      <c r="G9" s="115"/>
      <c r="H9" s="148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</row>
    <row r="10" spans="1:36" ht="38.25" customHeight="1">
      <c r="A10" s="121" t="s">
        <v>39</v>
      </c>
      <c r="B10" s="151">
        <v>47</v>
      </c>
      <c r="C10" s="177">
        <v>519</v>
      </c>
      <c r="D10" s="49" t="s">
        <v>186</v>
      </c>
      <c r="E10" s="122">
        <f t="shared" si="0"/>
        <v>472</v>
      </c>
      <c r="F10" s="26"/>
      <c r="G10" s="115"/>
      <c r="H10" s="148"/>
      <c r="I10" s="115"/>
      <c r="J10" s="146"/>
      <c r="K10" s="115"/>
      <c r="L10" s="115"/>
      <c r="M10" s="115"/>
      <c r="N10" s="115"/>
      <c r="O10" s="115"/>
      <c r="P10" s="115"/>
      <c r="Q10" s="115"/>
      <c r="R10" s="115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115"/>
      <c r="AF10" s="115"/>
      <c r="AG10" s="115"/>
      <c r="AH10" s="115"/>
      <c r="AI10" s="115"/>
      <c r="AJ10" s="115"/>
    </row>
    <row r="11" spans="1:36" ht="42" customHeight="1">
      <c r="A11" s="121" t="s">
        <v>40</v>
      </c>
      <c r="B11" s="151">
        <v>0</v>
      </c>
      <c r="C11" s="177">
        <v>7</v>
      </c>
      <c r="D11" s="49"/>
      <c r="E11" s="122">
        <f t="shared" si="0"/>
        <v>7</v>
      </c>
      <c r="F11" s="90"/>
      <c r="G11" s="115"/>
      <c r="H11" s="148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115"/>
      <c r="AF11" s="115"/>
      <c r="AG11" s="115"/>
      <c r="AH11" s="115"/>
      <c r="AI11" s="115"/>
      <c r="AJ11" s="115"/>
    </row>
    <row r="12" spans="1:36" ht="19.5" customHeight="1">
      <c r="A12" s="121" t="s">
        <v>41</v>
      </c>
      <c r="B12" s="151">
        <v>0</v>
      </c>
      <c r="C12" s="177">
        <v>6</v>
      </c>
      <c r="D12" s="49"/>
      <c r="E12" s="122">
        <f t="shared" si="0"/>
        <v>6</v>
      </c>
      <c r="F12" s="26"/>
      <c r="G12" s="115"/>
      <c r="H12" s="14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115"/>
      <c r="AF12" s="115"/>
      <c r="AG12" s="115"/>
      <c r="AH12" s="115"/>
      <c r="AI12" s="115"/>
      <c r="AJ12" s="115"/>
    </row>
    <row r="13" spans="1:36" ht="43.5" customHeight="1">
      <c r="A13" s="121" t="s">
        <v>42</v>
      </c>
      <c r="B13" s="151">
        <v>11</v>
      </c>
      <c r="C13" s="177">
        <v>0</v>
      </c>
      <c r="D13" s="49"/>
      <c r="E13" s="122">
        <f t="shared" si="0"/>
        <v>-11</v>
      </c>
      <c r="F13" s="26"/>
      <c r="G13" s="115"/>
      <c r="H13" s="148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115"/>
      <c r="AF13" s="115"/>
      <c r="AG13" s="115"/>
      <c r="AH13" s="115"/>
      <c r="AI13" s="115"/>
      <c r="AJ13" s="115"/>
    </row>
    <row r="14" spans="1:36" ht="41.25" customHeight="1">
      <c r="A14" s="121" t="s">
        <v>43</v>
      </c>
      <c r="B14" s="151">
        <v>0</v>
      </c>
      <c r="C14" s="177">
        <v>249</v>
      </c>
      <c r="D14" s="49"/>
      <c r="E14" s="122">
        <f t="shared" si="0"/>
        <v>249</v>
      </c>
      <c r="F14" s="26"/>
      <c r="G14" s="115"/>
      <c r="H14" s="148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115"/>
      <c r="AF14" s="115"/>
      <c r="AG14" s="115"/>
      <c r="AH14" s="115"/>
      <c r="AI14" s="115"/>
      <c r="AJ14" s="115"/>
    </row>
    <row r="15" spans="1:36" ht="42" customHeight="1">
      <c r="A15" s="121" t="s">
        <v>44</v>
      </c>
      <c r="B15" s="151">
        <v>0</v>
      </c>
      <c r="C15" s="177">
        <v>0</v>
      </c>
      <c r="D15" s="49"/>
      <c r="E15" s="122">
        <f t="shared" si="0"/>
        <v>0</v>
      </c>
      <c r="F15" s="26"/>
      <c r="G15" s="115"/>
      <c r="H15" s="148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115"/>
      <c r="AF15" s="115"/>
      <c r="AG15" s="115"/>
      <c r="AH15" s="115"/>
      <c r="AI15" s="115"/>
      <c r="AJ15" s="115"/>
    </row>
    <row r="16" spans="1:36" ht="23.25" customHeight="1">
      <c r="A16" s="121" t="s">
        <v>45</v>
      </c>
      <c r="B16" s="151">
        <v>0</v>
      </c>
      <c r="C16" s="177">
        <v>1</v>
      </c>
      <c r="D16" s="49"/>
      <c r="E16" s="122">
        <f t="shared" si="0"/>
        <v>1</v>
      </c>
      <c r="F16" s="26"/>
      <c r="G16" s="115"/>
      <c r="H16" s="148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</row>
    <row r="17" spans="1:36" ht="22.5" customHeight="1">
      <c r="A17" s="121" t="s">
        <v>46</v>
      </c>
      <c r="B17" s="150">
        <v>0</v>
      </c>
      <c r="C17" s="178">
        <v>0</v>
      </c>
      <c r="D17" s="49"/>
      <c r="E17" s="122">
        <f t="shared" si="0"/>
        <v>0</v>
      </c>
      <c r="F17" s="26"/>
      <c r="G17" s="115"/>
      <c r="H17" s="148"/>
      <c r="I17" s="115"/>
      <c r="J17" s="115"/>
      <c r="K17" s="115"/>
      <c r="L17" s="5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</row>
    <row r="18" spans="1:36" ht="22.5" customHeight="1">
      <c r="A18" s="121" t="s">
        <v>47</v>
      </c>
      <c r="B18" s="151">
        <v>0</v>
      </c>
      <c r="C18" s="177">
        <v>0</v>
      </c>
      <c r="D18" s="49"/>
      <c r="E18" s="122">
        <f t="shared" si="0"/>
        <v>0</v>
      </c>
      <c r="F18" s="26"/>
      <c r="G18" s="115"/>
      <c r="H18" s="148"/>
      <c r="I18" s="115"/>
      <c r="J18" s="115"/>
      <c r="K18" s="115"/>
      <c r="L18" s="54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</row>
    <row r="19" spans="1:36" ht="38.25" customHeight="1">
      <c r="A19" s="121" t="s">
        <v>48</v>
      </c>
      <c r="B19" s="151">
        <v>11</v>
      </c>
      <c r="C19" s="177">
        <v>40</v>
      </c>
      <c r="D19" s="49" t="s">
        <v>187</v>
      </c>
      <c r="E19" s="122">
        <f t="shared" si="0"/>
        <v>29</v>
      </c>
      <c r="F19" s="26"/>
      <c r="G19" s="115"/>
      <c r="H19" s="144"/>
      <c r="I19" s="115"/>
      <c r="J19" s="115"/>
      <c r="K19" s="115"/>
      <c r="L19" s="54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</row>
    <row r="20" spans="1:36" ht="35.25" customHeight="1">
      <c r="A20" s="121" t="s">
        <v>49</v>
      </c>
      <c r="B20" s="151">
        <v>83</v>
      </c>
      <c r="C20" s="177">
        <v>7</v>
      </c>
      <c r="D20" s="176">
        <f>C20/B20*100</f>
        <v>8.433734939759036</v>
      </c>
      <c r="E20" s="122">
        <f t="shared" si="0"/>
        <v>-76</v>
      </c>
      <c r="F20" s="26"/>
      <c r="G20" s="115"/>
      <c r="H20" s="148"/>
      <c r="I20" s="115"/>
      <c r="J20" s="115"/>
      <c r="K20" s="115"/>
      <c r="L20" s="54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</row>
    <row r="21" spans="1:36" ht="41.25" customHeight="1">
      <c r="A21" s="121" t="s">
        <v>50</v>
      </c>
      <c r="B21" s="151">
        <v>808</v>
      </c>
      <c r="C21" s="177">
        <v>716</v>
      </c>
      <c r="D21" s="176">
        <f>C21/B21*100</f>
        <v>88.61386138613861</v>
      </c>
      <c r="E21" s="122">
        <f t="shared" si="0"/>
        <v>-92</v>
      </c>
      <c r="F21" s="26"/>
      <c r="G21" s="115"/>
      <c r="H21" s="148"/>
      <c r="I21" s="115"/>
      <c r="J21" s="115"/>
      <c r="K21" s="115"/>
      <c r="L21" s="54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</row>
    <row r="22" spans="1:8" ht="19.5" customHeight="1">
      <c r="A22" s="121" t="s">
        <v>51</v>
      </c>
      <c r="B22" s="151">
        <v>50</v>
      </c>
      <c r="C22" s="177">
        <v>11</v>
      </c>
      <c r="D22" s="176">
        <f>C22/B22*100</f>
        <v>22</v>
      </c>
      <c r="E22" s="122">
        <f t="shared" si="0"/>
        <v>-39</v>
      </c>
      <c r="F22" s="26"/>
      <c r="H22" s="28"/>
    </row>
    <row r="23" spans="1:8" ht="39" customHeight="1">
      <c r="A23" s="121" t="s">
        <v>52</v>
      </c>
      <c r="B23" s="151">
        <v>111</v>
      </c>
      <c r="C23" s="177">
        <v>999</v>
      </c>
      <c r="D23" s="49" t="s">
        <v>188</v>
      </c>
      <c r="E23" s="122">
        <f t="shared" si="0"/>
        <v>888</v>
      </c>
      <c r="F23" s="26"/>
      <c r="H23" s="28"/>
    </row>
    <row r="24" spans="1:8" ht="39.75" customHeight="1">
      <c r="A24" s="121" t="s">
        <v>53</v>
      </c>
      <c r="B24" s="151">
        <v>0</v>
      </c>
      <c r="C24" s="177">
        <v>0</v>
      </c>
      <c r="D24" s="49"/>
      <c r="E24" s="122">
        <f t="shared" si="0"/>
        <v>0</v>
      </c>
      <c r="F24" s="26"/>
      <c r="H24" s="28"/>
    </row>
    <row r="25" spans="1:8" ht="25.5" customHeight="1" thickBot="1">
      <c r="A25" s="123" t="s">
        <v>54</v>
      </c>
      <c r="B25" s="151">
        <v>0</v>
      </c>
      <c r="C25" s="177">
        <v>0</v>
      </c>
      <c r="D25" s="49"/>
      <c r="E25" s="122">
        <f t="shared" si="0"/>
        <v>0</v>
      </c>
      <c r="F25" s="26"/>
      <c r="H25" s="28"/>
    </row>
    <row r="26" spans="1:8" ht="15.75">
      <c r="A26" s="30"/>
      <c r="B26" s="154"/>
      <c r="C26" s="177">
        <v>0</v>
      </c>
      <c r="D26" s="115"/>
      <c r="E26" s="115"/>
      <c r="H26" s="28"/>
    </row>
    <row r="27" spans="1:5" ht="18.75">
      <c r="A27" s="30"/>
      <c r="B27" s="149"/>
      <c r="C27" s="179">
        <v>0</v>
      </c>
      <c r="D27" s="116"/>
      <c r="E27" s="117"/>
    </row>
    <row r="28" spans="2:5" ht="18.75">
      <c r="B28" s="149"/>
      <c r="C28" s="115"/>
      <c r="D28" s="116"/>
      <c r="E28" s="117"/>
    </row>
    <row r="29" spans="2:5" ht="18.75">
      <c r="B29" s="149"/>
      <c r="C29" s="115"/>
      <c r="D29" s="116"/>
      <c r="E29" s="117"/>
    </row>
    <row r="30" spans="2:5" ht="18.75">
      <c r="B30" s="149"/>
      <c r="C30" s="115"/>
      <c r="D30" s="116"/>
      <c r="E30" s="117"/>
    </row>
    <row r="31" spans="2:5" ht="18.75">
      <c r="B31" s="149"/>
      <c r="C31" s="115"/>
      <c r="D31" s="116"/>
      <c r="E31" s="117"/>
    </row>
    <row r="32" spans="2:5" ht="18.75">
      <c r="B32" s="149"/>
      <c r="C32" s="115"/>
      <c r="D32" s="116"/>
      <c r="E32" s="117"/>
    </row>
    <row r="33" spans="2:5" ht="18.75">
      <c r="B33" s="149"/>
      <c r="C33" s="115"/>
      <c r="D33" s="116"/>
      <c r="E33" s="117"/>
    </row>
    <row r="34" spans="2:5" ht="18.75">
      <c r="B34" s="149"/>
      <c r="C34" s="115"/>
      <c r="D34" s="116"/>
      <c r="E34" s="117"/>
    </row>
    <row r="35" spans="2:5" ht="18.75">
      <c r="B35" s="149"/>
      <c r="C35" s="115"/>
      <c r="D35" s="116"/>
      <c r="E35" s="117"/>
    </row>
    <row r="36" spans="2:5" ht="18.75">
      <c r="B36" s="149"/>
      <c r="C36" s="115"/>
      <c r="D36" s="116"/>
      <c r="E36" s="117"/>
    </row>
    <row r="37" spans="2:4" ht="12.75">
      <c r="B37" s="115"/>
      <c r="C37" s="115"/>
      <c r="D37" s="115"/>
    </row>
  </sheetData>
  <sheetProtection/>
  <mergeCells count="6">
    <mergeCell ref="A4:A5"/>
    <mergeCell ref="B4:B5"/>
    <mergeCell ref="C4:C5"/>
    <mergeCell ref="D4:E4"/>
    <mergeCell ref="A1:E1"/>
    <mergeCell ref="A2:E2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"/>
  <sheetViews>
    <sheetView view="pageBreakPreview" zoomScale="75" zoomScaleNormal="75" zoomScaleSheetLayoutView="75" zoomScalePageLayoutView="0" workbookViewId="0" topLeftCell="A1">
      <selection activeCell="C7" sqref="C7:C15"/>
    </sheetView>
  </sheetViews>
  <sheetFormatPr defaultColWidth="8.8515625" defaultRowHeight="15"/>
  <cols>
    <col min="1" max="1" width="52.8515625" style="97" customWidth="1"/>
    <col min="2" max="3" width="21.28125" style="97" customWidth="1"/>
    <col min="4" max="4" width="22.00390625" style="97" customWidth="1"/>
    <col min="5" max="5" width="10.421875" style="97" bestFit="1" customWidth="1"/>
    <col min="6" max="6" width="10.8515625" style="97" bestFit="1" customWidth="1"/>
    <col min="7" max="16384" width="8.8515625" style="97" customWidth="1"/>
  </cols>
  <sheetData>
    <row r="1" spans="1:5" s="91" customFormat="1" ht="49.5" customHeight="1">
      <c r="A1" s="219" t="s">
        <v>148</v>
      </c>
      <c r="B1" s="219"/>
      <c r="C1" s="219"/>
      <c r="D1" s="219"/>
      <c r="E1" s="219"/>
    </row>
    <row r="2" spans="1:5" s="91" customFormat="1" ht="20.25" customHeight="1">
      <c r="A2" s="220" t="s">
        <v>149</v>
      </c>
      <c r="B2" s="220"/>
      <c r="C2" s="220"/>
      <c r="D2" s="220"/>
      <c r="E2" s="220"/>
    </row>
    <row r="3" spans="1:4" s="91" customFormat="1" ht="17.25" customHeight="1" thickBot="1">
      <c r="A3" s="92"/>
      <c r="B3" s="92"/>
      <c r="C3" s="92"/>
      <c r="D3" s="92"/>
    </row>
    <row r="4" spans="1:5" s="93" customFormat="1" ht="25.5" customHeight="1">
      <c r="A4" s="217"/>
      <c r="B4" s="210" t="s">
        <v>175</v>
      </c>
      <c r="C4" s="211" t="s">
        <v>189</v>
      </c>
      <c r="D4" s="213" t="s">
        <v>160</v>
      </c>
      <c r="E4" s="214"/>
    </row>
    <row r="5" spans="1:5" s="93" customFormat="1" ht="37.5" customHeight="1">
      <c r="A5" s="218"/>
      <c r="B5" s="205"/>
      <c r="C5" s="212"/>
      <c r="D5" s="113" t="s">
        <v>161</v>
      </c>
      <c r="E5" s="118" t="s">
        <v>162</v>
      </c>
    </row>
    <row r="6" spans="1:15" s="94" customFormat="1" ht="42" customHeight="1">
      <c r="A6" s="128" t="s">
        <v>35</v>
      </c>
      <c r="B6" s="126">
        <f>SUM(B7:B15)</f>
        <v>1121</v>
      </c>
      <c r="C6" s="126">
        <f>SUM(C7:C15)</f>
        <v>2930</v>
      </c>
      <c r="D6" s="124" t="s">
        <v>185</v>
      </c>
      <c r="E6" s="125">
        <f>C6-B6</f>
        <v>1809</v>
      </c>
      <c r="F6" s="95"/>
      <c r="G6" s="149"/>
      <c r="H6" s="149"/>
      <c r="I6" s="149"/>
      <c r="J6" s="149"/>
      <c r="K6" s="149"/>
      <c r="L6" s="149"/>
      <c r="M6" s="149"/>
      <c r="N6" s="149"/>
      <c r="O6" s="149"/>
    </row>
    <row r="7" spans="1:10" ht="42" customHeight="1">
      <c r="A7" s="96" t="s">
        <v>150</v>
      </c>
      <c r="B7" s="150">
        <v>342</v>
      </c>
      <c r="C7" s="150">
        <v>272</v>
      </c>
      <c r="D7" s="124">
        <f aca="true" t="shared" si="0" ref="D7:D15">C7/B7*100</f>
        <v>79.53216374269006</v>
      </c>
      <c r="E7" s="122">
        <f>C7-B7</f>
        <v>-70</v>
      </c>
      <c r="F7" s="95"/>
      <c r="G7" s="98"/>
      <c r="J7" s="98"/>
    </row>
    <row r="8" spans="1:10" ht="35.25" customHeight="1">
      <c r="A8" s="96" t="s">
        <v>151</v>
      </c>
      <c r="B8" s="151">
        <v>328</v>
      </c>
      <c r="C8" s="151">
        <v>593</v>
      </c>
      <c r="D8" s="124">
        <f t="shared" si="0"/>
        <v>180.79268292682926</v>
      </c>
      <c r="E8" s="122">
        <f aca="true" t="shared" si="1" ref="E8:E15">C8-B8</f>
        <v>265</v>
      </c>
      <c r="F8" s="95"/>
      <c r="G8" s="98"/>
      <c r="J8" s="98"/>
    </row>
    <row r="9" spans="1:10" s="99" customFormat="1" ht="25.5" customHeight="1">
      <c r="A9" s="96" t="s">
        <v>152</v>
      </c>
      <c r="B9" s="151">
        <v>272</v>
      </c>
      <c r="C9" s="151">
        <v>537</v>
      </c>
      <c r="D9" s="124">
        <f t="shared" si="0"/>
        <v>197.4264705882353</v>
      </c>
      <c r="E9" s="122">
        <f t="shared" si="1"/>
        <v>265</v>
      </c>
      <c r="F9" s="95"/>
      <c r="G9" s="98"/>
      <c r="H9" s="97"/>
      <c r="J9" s="98"/>
    </row>
    <row r="10" spans="1:10" ht="36.75" customHeight="1">
      <c r="A10" s="96" t="s">
        <v>153</v>
      </c>
      <c r="B10" s="151">
        <v>19</v>
      </c>
      <c r="C10" s="151">
        <v>100</v>
      </c>
      <c r="D10" s="124" t="s">
        <v>190</v>
      </c>
      <c r="E10" s="122">
        <f t="shared" si="1"/>
        <v>81</v>
      </c>
      <c r="F10" s="95"/>
      <c r="G10" s="98"/>
      <c r="J10" s="98"/>
    </row>
    <row r="11" spans="1:10" ht="28.5" customHeight="1">
      <c r="A11" s="96" t="s">
        <v>154</v>
      </c>
      <c r="B11" s="151">
        <v>17</v>
      </c>
      <c r="C11" s="151">
        <v>620</v>
      </c>
      <c r="D11" s="124" t="s">
        <v>167</v>
      </c>
      <c r="E11" s="122">
        <f t="shared" si="1"/>
        <v>603</v>
      </c>
      <c r="F11" s="95"/>
      <c r="G11" s="98"/>
      <c r="J11" s="98"/>
    </row>
    <row r="12" spans="1:10" ht="59.25" customHeight="1">
      <c r="A12" s="96" t="s">
        <v>155</v>
      </c>
      <c r="B12" s="151">
        <v>0</v>
      </c>
      <c r="C12" s="151">
        <v>76</v>
      </c>
      <c r="D12" s="124"/>
      <c r="E12" s="122">
        <f t="shared" si="1"/>
        <v>76</v>
      </c>
      <c r="F12" s="95"/>
      <c r="G12" s="98"/>
      <c r="J12" s="98"/>
    </row>
    <row r="13" spans="1:17" ht="30.75" customHeight="1">
      <c r="A13" s="96" t="s">
        <v>156</v>
      </c>
      <c r="B13" s="151">
        <v>43</v>
      </c>
      <c r="C13" s="151">
        <v>525</v>
      </c>
      <c r="D13" s="124" t="s">
        <v>191</v>
      </c>
      <c r="E13" s="122">
        <f t="shared" si="1"/>
        <v>482</v>
      </c>
      <c r="F13" s="95"/>
      <c r="G13" s="98"/>
      <c r="J13" s="98"/>
      <c r="Q13" s="100"/>
    </row>
    <row r="14" spans="1:17" ht="75" customHeight="1">
      <c r="A14" s="96" t="s">
        <v>157</v>
      </c>
      <c r="B14" s="151">
        <v>34</v>
      </c>
      <c r="C14" s="151">
        <v>102</v>
      </c>
      <c r="D14" s="124" t="s">
        <v>192</v>
      </c>
      <c r="E14" s="122">
        <f t="shared" si="1"/>
        <v>68</v>
      </c>
      <c r="F14" s="95"/>
      <c r="G14" s="98"/>
      <c r="J14" s="98"/>
      <c r="Q14" s="100"/>
    </row>
    <row r="15" spans="1:17" ht="33" customHeight="1" thickBot="1">
      <c r="A15" s="101" t="s">
        <v>158</v>
      </c>
      <c r="B15" s="151">
        <v>66</v>
      </c>
      <c r="C15" s="151">
        <v>105</v>
      </c>
      <c r="D15" s="124">
        <f t="shared" si="0"/>
        <v>159.0909090909091</v>
      </c>
      <c r="E15" s="122">
        <f t="shared" si="1"/>
        <v>39</v>
      </c>
      <c r="F15" s="95"/>
      <c r="G15" s="98"/>
      <c r="J15" s="98"/>
      <c r="Q15" s="100"/>
    </row>
    <row r="16" spans="1:17" ht="18.75">
      <c r="A16" s="102"/>
      <c r="B16" s="102"/>
      <c r="C16" s="102"/>
      <c r="D16" s="116"/>
      <c r="E16" s="117"/>
      <c r="F16" s="127"/>
      <c r="Q16" s="100"/>
    </row>
    <row r="17" spans="1:17" ht="18.75">
      <c r="A17" s="102"/>
      <c r="B17" s="102"/>
      <c r="C17" s="102"/>
      <c r="D17" s="116"/>
      <c r="E17" s="117"/>
      <c r="F17" s="127"/>
      <c r="Q17" s="100"/>
    </row>
    <row r="18" spans="4:17" ht="18.75">
      <c r="D18" s="116"/>
      <c r="E18" s="117"/>
      <c r="F18" s="127"/>
      <c r="Q18" s="100"/>
    </row>
    <row r="19" spans="4:17" ht="18.75">
      <c r="D19" s="116"/>
      <c r="E19" s="117"/>
      <c r="F19" s="127"/>
      <c r="Q19" s="100"/>
    </row>
    <row r="20" spans="4:17" ht="18.75">
      <c r="D20" s="116"/>
      <c r="E20" s="117"/>
      <c r="F20" s="127"/>
      <c r="Q20" s="100"/>
    </row>
    <row r="21" spans="4:17" ht="18.75">
      <c r="D21" s="116"/>
      <c r="E21" s="117"/>
      <c r="F21" s="127"/>
      <c r="Q21" s="100"/>
    </row>
    <row r="22" spans="4:6" ht="18.75">
      <c r="D22" s="116"/>
      <c r="E22" s="117"/>
      <c r="F22" s="127"/>
    </row>
    <row r="23" spans="4:6" ht="18.75">
      <c r="D23" s="116"/>
      <c r="E23" s="117"/>
      <c r="F23" s="127"/>
    </row>
    <row r="24" spans="4:6" ht="18.75">
      <c r="D24" s="116"/>
      <c r="E24" s="117"/>
      <c r="F24" s="127"/>
    </row>
    <row r="25" spans="4:6" ht="18.75">
      <c r="D25" s="116"/>
      <c r="E25" s="117"/>
      <c r="F25" s="127"/>
    </row>
    <row r="26" spans="4:6" ht="12.75">
      <c r="D26" s="127"/>
      <c r="E26" s="127"/>
      <c r="F26" s="127"/>
    </row>
  </sheetData>
  <sheetProtection/>
  <mergeCells count="6">
    <mergeCell ref="A4:A5"/>
    <mergeCell ref="B4:B5"/>
    <mergeCell ref="C4:C5"/>
    <mergeCell ref="D4:E4"/>
    <mergeCell ref="A1:E1"/>
    <mergeCell ref="A2:E2"/>
  </mergeCells>
  <printOptions horizontalCentered="1"/>
  <pageMargins left="0.3937007874015748" right="0" top="0.5118110236220472" bottom="0" header="0" footer="0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tabSelected="1" view="pageBreakPreview" zoomScale="90" zoomScaleSheetLayoutView="90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L14" sqref="L14"/>
    </sheetView>
  </sheetViews>
  <sheetFormatPr defaultColWidth="9.140625" defaultRowHeight="15"/>
  <cols>
    <col min="1" max="1" width="67.57421875" style="1" customWidth="1"/>
    <col min="2" max="4" width="13.7109375" style="1" customWidth="1"/>
    <col min="5" max="5" width="11.57421875" style="1" customWidth="1"/>
    <col min="6" max="7" width="11.7109375" style="1" bestFit="1" customWidth="1"/>
    <col min="8" max="16384" width="9.140625" style="1" customWidth="1"/>
  </cols>
  <sheetData>
    <row r="1" spans="1:5" ht="63" customHeight="1">
      <c r="A1" s="224" t="s">
        <v>159</v>
      </c>
      <c r="B1" s="224"/>
      <c r="C1" s="224"/>
      <c r="D1" s="224"/>
      <c r="E1" s="224"/>
    </row>
    <row r="2" spans="1:5" ht="12.75" customHeight="1">
      <c r="A2" s="225"/>
      <c r="B2" s="226"/>
      <c r="C2" s="226"/>
      <c r="D2" s="226"/>
      <c r="E2" s="227"/>
    </row>
    <row r="3" spans="1:6" ht="28.5" customHeight="1">
      <c r="A3" s="234" t="s">
        <v>0</v>
      </c>
      <c r="B3" s="235" t="s">
        <v>172</v>
      </c>
      <c r="C3" s="235" t="s">
        <v>196</v>
      </c>
      <c r="D3" s="222" t="s">
        <v>160</v>
      </c>
      <c r="E3" s="222"/>
      <c r="F3" s="82"/>
    </row>
    <row r="4" spans="1:5" ht="18" customHeight="1">
      <c r="A4" s="234"/>
      <c r="B4" s="235"/>
      <c r="C4" s="235"/>
      <c r="D4" s="131" t="s">
        <v>161</v>
      </c>
      <c r="E4" s="131" t="s">
        <v>162</v>
      </c>
    </row>
    <row r="5" spans="1:5" ht="30" customHeight="1">
      <c r="A5" s="83" t="s">
        <v>137</v>
      </c>
      <c r="B5" s="162">
        <v>61261</v>
      </c>
      <c r="C5" s="162">
        <v>67322</v>
      </c>
      <c r="D5" s="157">
        <f aca="true" t="shared" si="0" ref="D5:D20">ROUND(C5/B5*100,1)</f>
        <v>109.9</v>
      </c>
      <c r="E5" s="158">
        <f>C5-B5</f>
        <v>6061</v>
      </c>
    </row>
    <row r="6" spans="1:5" ht="30" customHeight="1">
      <c r="A6" s="129" t="s">
        <v>139</v>
      </c>
      <c r="B6" s="156">
        <v>33977</v>
      </c>
      <c r="C6" s="156">
        <v>36869</v>
      </c>
      <c r="D6" s="157">
        <f t="shared" si="0"/>
        <v>108.5</v>
      </c>
      <c r="E6" s="158">
        <f aca="true" t="shared" si="1" ref="E6:E20">C6-B6</f>
        <v>2892</v>
      </c>
    </row>
    <row r="7" spans="1:6" ht="42" customHeight="1">
      <c r="A7" s="83" t="s">
        <v>125</v>
      </c>
      <c r="B7" s="156">
        <v>12901</v>
      </c>
      <c r="C7" s="159">
        <v>10910</v>
      </c>
      <c r="D7" s="157">
        <f t="shared" si="0"/>
        <v>84.6</v>
      </c>
      <c r="E7" s="158">
        <f t="shared" si="1"/>
        <v>-1991</v>
      </c>
      <c r="F7" s="2"/>
    </row>
    <row r="8" spans="1:6" ht="28.5" customHeight="1">
      <c r="A8" s="83" t="s">
        <v>126</v>
      </c>
      <c r="B8" s="156">
        <v>4188</v>
      </c>
      <c r="C8" s="159">
        <v>3935</v>
      </c>
      <c r="D8" s="157">
        <f t="shared" si="0"/>
        <v>94</v>
      </c>
      <c r="E8" s="158">
        <f t="shared" si="1"/>
        <v>-253</v>
      </c>
      <c r="F8" s="2"/>
    </row>
    <row r="9" spans="1:6" ht="33" customHeight="1">
      <c r="A9" s="85" t="s">
        <v>119</v>
      </c>
      <c r="B9" s="160">
        <v>32.5</v>
      </c>
      <c r="C9" s="160">
        <v>36.1</v>
      </c>
      <c r="D9" s="228" t="s">
        <v>194</v>
      </c>
      <c r="E9" s="229"/>
      <c r="F9" s="2"/>
    </row>
    <row r="10" spans="1:6" ht="33" customHeight="1">
      <c r="A10" s="83" t="s">
        <v>127</v>
      </c>
      <c r="B10" s="161">
        <v>12901</v>
      </c>
      <c r="C10" s="161">
        <v>10138</v>
      </c>
      <c r="D10" s="157">
        <f t="shared" si="0"/>
        <v>78.6</v>
      </c>
      <c r="E10" s="158">
        <f t="shared" si="1"/>
        <v>-2763</v>
      </c>
      <c r="F10" s="2"/>
    </row>
    <row r="11" spans="1:6" ht="39.75" customHeight="1">
      <c r="A11" s="84" t="s">
        <v>128</v>
      </c>
      <c r="B11" s="163">
        <v>45</v>
      </c>
      <c r="C11" s="163">
        <v>13</v>
      </c>
      <c r="D11" s="164">
        <f t="shared" si="0"/>
        <v>28.9</v>
      </c>
      <c r="E11" s="165">
        <f t="shared" si="1"/>
        <v>-32</v>
      </c>
      <c r="F11" s="2"/>
    </row>
    <row r="12" spans="1:6" ht="31.5" customHeight="1">
      <c r="A12" s="84" t="s">
        <v>129</v>
      </c>
      <c r="B12" s="163">
        <v>255</v>
      </c>
      <c r="C12" s="163">
        <v>179</v>
      </c>
      <c r="D12" s="164">
        <f t="shared" si="0"/>
        <v>70.2</v>
      </c>
      <c r="E12" s="165">
        <f t="shared" si="1"/>
        <v>-76</v>
      </c>
      <c r="F12" s="2"/>
    </row>
    <row r="13" spans="1:5" ht="30" customHeight="1">
      <c r="A13" s="83" t="s">
        <v>130</v>
      </c>
      <c r="B13" s="166">
        <v>4736</v>
      </c>
      <c r="C13" s="161">
        <v>3125</v>
      </c>
      <c r="D13" s="157">
        <f t="shared" si="0"/>
        <v>66</v>
      </c>
      <c r="E13" s="158">
        <f t="shared" si="1"/>
        <v>-1611</v>
      </c>
    </row>
    <row r="14" spans="1:5" ht="21.75" customHeight="1">
      <c r="A14" s="83" t="s">
        <v>131</v>
      </c>
      <c r="B14" s="166">
        <v>2243</v>
      </c>
      <c r="C14" s="161">
        <v>1479</v>
      </c>
      <c r="D14" s="157">
        <f t="shared" si="0"/>
        <v>65.9</v>
      </c>
      <c r="E14" s="158">
        <f t="shared" si="1"/>
        <v>-764</v>
      </c>
    </row>
    <row r="15" spans="1:5" ht="33" customHeight="1">
      <c r="A15" s="83" t="s">
        <v>120</v>
      </c>
      <c r="B15" s="166">
        <v>3</v>
      </c>
      <c r="C15" s="161">
        <v>3</v>
      </c>
      <c r="D15" s="157">
        <f t="shared" si="0"/>
        <v>100</v>
      </c>
      <c r="E15" s="158">
        <f t="shared" si="1"/>
        <v>0</v>
      </c>
    </row>
    <row r="16" spans="1:5" ht="47.25" customHeight="1">
      <c r="A16" s="83" t="s">
        <v>132</v>
      </c>
      <c r="B16" s="161">
        <v>3304</v>
      </c>
      <c r="C16" s="161">
        <v>2819</v>
      </c>
      <c r="D16" s="157">
        <f t="shared" si="0"/>
        <v>85.3</v>
      </c>
      <c r="E16" s="158">
        <f t="shared" si="1"/>
        <v>-485</v>
      </c>
    </row>
    <row r="17" spans="1:5" s="63" customFormat="1" ht="39" customHeight="1">
      <c r="A17" s="86" t="s">
        <v>122</v>
      </c>
      <c r="B17" s="159">
        <v>57914</v>
      </c>
      <c r="C17" s="159">
        <v>42555</v>
      </c>
      <c r="D17" s="157">
        <f t="shared" si="0"/>
        <v>73.5</v>
      </c>
      <c r="E17" s="158">
        <f t="shared" si="1"/>
        <v>-15359</v>
      </c>
    </row>
    <row r="18" spans="1:5" s="63" customFormat="1" ht="27.75" customHeight="1">
      <c r="A18" s="83" t="s">
        <v>123</v>
      </c>
      <c r="B18" s="159">
        <v>30369</v>
      </c>
      <c r="C18" s="159">
        <v>33238</v>
      </c>
      <c r="D18" s="157">
        <f t="shared" si="0"/>
        <v>109.4</v>
      </c>
      <c r="E18" s="158">
        <f t="shared" si="1"/>
        <v>2869</v>
      </c>
    </row>
    <row r="19" spans="1:5" s="63" customFormat="1" ht="36.75" customHeight="1">
      <c r="A19" s="83" t="s">
        <v>121</v>
      </c>
      <c r="B19" s="159">
        <v>3922</v>
      </c>
      <c r="C19" s="159">
        <v>3509</v>
      </c>
      <c r="D19" s="157">
        <f t="shared" si="0"/>
        <v>89.5</v>
      </c>
      <c r="E19" s="158">
        <f t="shared" si="1"/>
        <v>-413</v>
      </c>
    </row>
    <row r="20" spans="1:5" s="63" customFormat="1" ht="28.5" customHeight="1">
      <c r="A20" s="83" t="s">
        <v>7</v>
      </c>
      <c r="B20" s="159">
        <v>17559</v>
      </c>
      <c r="C20" s="159">
        <v>14583</v>
      </c>
      <c r="D20" s="157">
        <f t="shared" si="0"/>
        <v>83.1</v>
      </c>
      <c r="E20" s="158">
        <f t="shared" si="1"/>
        <v>-2976</v>
      </c>
    </row>
    <row r="21" spans="1:4" s="63" customFormat="1" ht="10.5" customHeight="1">
      <c r="A21" s="230" t="s">
        <v>102</v>
      </c>
      <c r="B21" s="231"/>
      <c r="C21" s="231"/>
      <c r="D21" s="231"/>
    </row>
    <row r="22" spans="1:4" s="63" customFormat="1" ht="18" customHeight="1">
      <c r="A22" s="230"/>
      <c r="B22" s="231"/>
      <c r="C22" s="231"/>
      <c r="D22" s="231"/>
    </row>
    <row r="23" spans="1:5" ht="14.25" customHeight="1">
      <c r="A23" s="233" t="s">
        <v>0</v>
      </c>
      <c r="B23" s="221" t="s">
        <v>176</v>
      </c>
      <c r="C23" s="221" t="s">
        <v>195</v>
      </c>
      <c r="D23" s="223" t="s">
        <v>160</v>
      </c>
      <c r="E23" s="223"/>
    </row>
    <row r="24" spans="1:5" ht="15.75" customHeight="1">
      <c r="A24" s="233"/>
      <c r="B24" s="221"/>
      <c r="C24" s="221"/>
      <c r="D24" s="130" t="s">
        <v>161</v>
      </c>
      <c r="E24" s="130" t="s">
        <v>162</v>
      </c>
    </row>
    <row r="25" spans="1:5" ht="27" customHeight="1">
      <c r="A25" s="83" t="s">
        <v>138</v>
      </c>
      <c r="B25" s="167" t="s">
        <v>197</v>
      </c>
      <c r="C25" s="167">
        <v>53180</v>
      </c>
      <c r="D25" s="168">
        <f>ROUND(C25/B25*100,1)</f>
        <v>122.2</v>
      </c>
      <c r="E25" s="158">
        <f>C25-B25</f>
        <v>9667</v>
      </c>
    </row>
    <row r="26" spans="1:7" ht="27" customHeight="1">
      <c r="A26" s="83" t="s">
        <v>140</v>
      </c>
      <c r="B26" s="159">
        <v>19755</v>
      </c>
      <c r="C26" s="156">
        <v>25309</v>
      </c>
      <c r="D26" s="168">
        <f>ROUND(C26/B26*100,1)</f>
        <v>128.1</v>
      </c>
      <c r="E26" s="158">
        <f>C26-B26</f>
        <v>5554</v>
      </c>
      <c r="F26" s="3"/>
      <c r="G26" s="3"/>
    </row>
    <row r="27" spans="1:5" ht="27" customHeight="1">
      <c r="A27" s="83" t="s">
        <v>123</v>
      </c>
      <c r="B27" s="159">
        <v>17349</v>
      </c>
      <c r="C27" s="156">
        <v>22780</v>
      </c>
      <c r="D27" s="168">
        <f>ROUND(C27/B27*100,1)</f>
        <v>131.3</v>
      </c>
      <c r="E27" s="158">
        <f>C27-B27</f>
        <v>5431</v>
      </c>
    </row>
    <row r="28" spans="1:5" ht="36" customHeight="1">
      <c r="A28" s="83" t="s">
        <v>141</v>
      </c>
      <c r="B28" s="159" t="s">
        <v>198</v>
      </c>
      <c r="C28" s="159" t="s">
        <v>193</v>
      </c>
      <c r="D28" s="253" t="s">
        <v>199</v>
      </c>
      <c r="E28" s="252"/>
    </row>
    <row r="29" spans="1:5" ht="27" customHeight="1">
      <c r="A29" s="83" t="s">
        <v>124</v>
      </c>
      <c r="B29" s="156">
        <v>3454</v>
      </c>
      <c r="C29" s="156">
        <v>2248</v>
      </c>
      <c r="D29" s="168">
        <f>ROUND(C29/B29*100,1)</f>
        <v>65.1</v>
      </c>
      <c r="E29" s="158">
        <f>C29-B29</f>
        <v>-1206</v>
      </c>
    </row>
    <row r="30" spans="1:5" ht="27" customHeight="1">
      <c r="A30" s="83" t="s">
        <v>2</v>
      </c>
      <c r="B30" s="156">
        <v>5450</v>
      </c>
      <c r="C30" s="156">
        <v>6408.99</v>
      </c>
      <c r="D30" s="253" t="s">
        <v>200</v>
      </c>
      <c r="E30" s="252"/>
    </row>
    <row r="31" spans="1:4" ht="33" customHeight="1">
      <c r="A31" s="232"/>
      <c r="B31" s="232"/>
      <c r="C31" s="232"/>
      <c r="D31" s="232"/>
    </row>
  </sheetData>
  <sheetProtection/>
  <mergeCells count="15">
    <mergeCell ref="A31:D31"/>
    <mergeCell ref="A23:A24"/>
    <mergeCell ref="A3:A4"/>
    <mergeCell ref="B3:B4"/>
    <mergeCell ref="C3:C4"/>
    <mergeCell ref="D28:E28"/>
    <mergeCell ref="D30:E30"/>
    <mergeCell ref="B23:B24"/>
    <mergeCell ref="D3:E3"/>
    <mergeCell ref="D23:E23"/>
    <mergeCell ref="A1:E1"/>
    <mergeCell ref="A2:E2"/>
    <mergeCell ref="D9:E9"/>
    <mergeCell ref="C23:C24"/>
    <mergeCell ref="A21:D22"/>
  </mergeCells>
  <printOptions horizontalCentered="1"/>
  <pageMargins left="0.5905511811023623" right="0" top="0.3937007874015748" bottom="0" header="0" footer="0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38"/>
  <sheetViews>
    <sheetView view="pageBreakPreview" zoomScale="84" zoomScaleNormal="66" zoomScaleSheetLayoutView="84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25.7109375" style="7" customWidth="1"/>
    <col min="2" max="2" width="15.421875" style="7" customWidth="1"/>
    <col min="3" max="4" width="14.7109375" style="7" customWidth="1"/>
    <col min="5" max="5" width="20.28125" style="7" customWidth="1"/>
    <col min="6" max="6" width="17.8515625" style="7" customWidth="1"/>
    <col min="7" max="7" width="17.7109375" style="7" customWidth="1"/>
    <col min="8" max="8" width="16.421875" style="7" customWidth="1"/>
    <col min="9" max="9" width="17.7109375" style="7" customWidth="1"/>
    <col min="10" max="10" width="14.421875" style="7" customWidth="1"/>
    <col min="11" max="11" width="16.28125" style="7" customWidth="1"/>
    <col min="12" max="12" width="20.28125" style="7" customWidth="1"/>
    <col min="13" max="13" width="17.7109375" style="7" customWidth="1"/>
    <col min="14" max="14" width="15.7109375" style="7" customWidth="1"/>
    <col min="15" max="15" width="16.57421875" style="7" customWidth="1"/>
    <col min="16" max="17" width="16.28125" style="7" customWidth="1"/>
    <col min="18" max="18" width="16.57421875" style="7" customWidth="1"/>
    <col min="19" max="19" width="19.00390625" style="7" customWidth="1"/>
    <col min="20" max="20" width="17.00390625" style="7" customWidth="1"/>
    <col min="21" max="16384" width="9.140625" style="7" customWidth="1"/>
  </cols>
  <sheetData>
    <row r="1" spans="1:19" ht="33" customHeight="1">
      <c r="A1" s="4"/>
      <c r="B1" s="244" t="s">
        <v>134</v>
      </c>
      <c r="C1" s="244"/>
      <c r="D1" s="244"/>
      <c r="E1" s="244"/>
      <c r="F1" s="244"/>
      <c r="G1" s="244"/>
      <c r="H1" s="244"/>
      <c r="I1" s="244"/>
      <c r="J1" s="244"/>
      <c r="K1" s="244"/>
      <c r="L1" s="5"/>
      <c r="M1" s="6"/>
      <c r="N1" s="6"/>
      <c r="P1" s="8"/>
      <c r="S1" s="9"/>
    </row>
    <row r="2" spans="1:18" ht="30" customHeight="1">
      <c r="A2" s="10"/>
      <c r="B2" s="245" t="s">
        <v>177</v>
      </c>
      <c r="C2" s="245"/>
      <c r="D2" s="245"/>
      <c r="E2" s="245"/>
      <c r="F2" s="245"/>
      <c r="G2" s="245"/>
      <c r="H2" s="245"/>
      <c r="I2" s="245"/>
      <c r="J2" s="245"/>
      <c r="K2" s="245"/>
      <c r="L2" s="11"/>
      <c r="M2" s="9"/>
      <c r="N2" s="12"/>
      <c r="O2" s="12"/>
      <c r="P2" s="13"/>
      <c r="Q2" s="13"/>
      <c r="R2" s="9"/>
    </row>
    <row r="3" spans="1:20" ht="30" customHeight="1">
      <c r="A3" s="236"/>
      <c r="B3" s="248" t="s">
        <v>142</v>
      </c>
      <c r="C3" s="238" t="s">
        <v>143</v>
      </c>
      <c r="D3" s="89" t="s">
        <v>144</v>
      </c>
      <c r="E3" s="240" t="s">
        <v>3</v>
      </c>
      <c r="F3" s="240" t="s">
        <v>63</v>
      </c>
      <c r="G3" s="240" t="s">
        <v>101</v>
      </c>
      <c r="H3" s="240" t="s">
        <v>4</v>
      </c>
      <c r="I3" s="240" t="s">
        <v>170</v>
      </c>
      <c r="J3" s="250" t="s">
        <v>64</v>
      </c>
      <c r="K3" s="251"/>
      <c r="L3" s="240" t="s">
        <v>5</v>
      </c>
      <c r="M3" s="242" t="s">
        <v>6</v>
      </c>
      <c r="N3" s="243" t="s">
        <v>7</v>
      </c>
      <c r="O3" s="246" t="s">
        <v>169</v>
      </c>
      <c r="P3" s="238" t="s">
        <v>145</v>
      </c>
      <c r="Q3" s="89" t="s">
        <v>146</v>
      </c>
      <c r="R3" s="240" t="s">
        <v>178</v>
      </c>
      <c r="S3" s="240" t="s">
        <v>70</v>
      </c>
      <c r="T3" s="240" t="s">
        <v>2</v>
      </c>
    </row>
    <row r="4" spans="1:20" ht="76.5" customHeight="1">
      <c r="A4" s="237"/>
      <c r="B4" s="248"/>
      <c r="C4" s="239"/>
      <c r="D4" s="153" t="s">
        <v>168</v>
      </c>
      <c r="E4" s="241"/>
      <c r="F4" s="241"/>
      <c r="G4" s="241"/>
      <c r="H4" s="241"/>
      <c r="I4" s="241"/>
      <c r="J4" s="142" t="s">
        <v>171</v>
      </c>
      <c r="K4" s="143" t="s">
        <v>65</v>
      </c>
      <c r="L4" s="241"/>
      <c r="M4" s="242"/>
      <c r="N4" s="243"/>
      <c r="O4" s="247"/>
      <c r="P4" s="239"/>
      <c r="Q4" s="88" t="s">
        <v>147</v>
      </c>
      <c r="R4" s="241"/>
      <c r="S4" s="249"/>
      <c r="T4" s="241"/>
    </row>
    <row r="5" spans="1:20" ht="12.75" customHeight="1">
      <c r="A5" s="14" t="s">
        <v>8</v>
      </c>
      <c r="B5" s="87">
        <v>1</v>
      </c>
      <c r="C5" s="14">
        <v>2</v>
      </c>
      <c r="D5" s="14">
        <v>3</v>
      </c>
      <c r="E5" s="87">
        <v>4</v>
      </c>
      <c r="F5" s="14">
        <v>5</v>
      </c>
      <c r="G5" s="14">
        <v>6</v>
      </c>
      <c r="H5" s="87">
        <v>7</v>
      </c>
      <c r="I5" s="14">
        <v>8</v>
      </c>
      <c r="J5" s="14">
        <v>9</v>
      </c>
      <c r="K5" s="87">
        <v>10</v>
      </c>
      <c r="L5" s="14">
        <v>11</v>
      </c>
      <c r="M5" s="14">
        <v>12</v>
      </c>
      <c r="N5" s="87">
        <v>13</v>
      </c>
      <c r="O5" s="14">
        <v>14</v>
      </c>
      <c r="P5" s="14">
        <v>15</v>
      </c>
      <c r="Q5" s="87">
        <v>16</v>
      </c>
      <c r="R5" s="14">
        <v>17</v>
      </c>
      <c r="S5" s="14">
        <v>18</v>
      </c>
      <c r="T5" s="87">
        <v>19</v>
      </c>
    </row>
    <row r="6" spans="1:20" s="46" customFormat="1" ht="34.5" customHeight="1">
      <c r="A6" s="155" t="s">
        <v>9</v>
      </c>
      <c r="B6" s="169">
        <v>1301263</v>
      </c>
      <c r="C6" s="169">
        <v>657622</v>
      </c>
      <c r="D6" s="169">
        <v>319459</v>
      </c>
      <c r="E6" s="169">
        <v>228677</v>
      </c>
      <c r="F6" s="169">
        <v>106176</v>
      </c>
      <c r="G6" s="170">
        <v>46.4</v>
      </c>
      <c r="H6" s="169">
        <v>51576</v>
      </c>
      <c r="I6" s="180">
        <v>830947</v>
      </c>
      <c r="J6" s="180">
        <v>503793</v>
      </c>
      <c r="K6" s="180">
        <v>139582</v>
      </c>
      <c r="L6" s="169">
        <v>52897</v>
      </c>
      <c r="M6" s="171">
        <v>92375</v>
      </c>
      <c r="N6" s="169">
        <v>363675</v>
      </c>
      <c r="O6" s="169">
        <v>1153194</v>
      </c>
      <c r="P6" s="169">
        <v>349424</v>
      </c>
      <c r="Q6" s="169">
        <v>457005</v>
      </c>
      <c r="R6" s="180">
        <v>3715</v>
      </c>
      <c r="S6" s="169">
        <v>53099</v>
      </c>
      <c r="T6" s="169">
        <v>6889</v>
      </c>
    </row>
    <row r="7" spans="1:20" ht="28.5" customHeight="1">
      <c r="A7" s="172" t="s">
        <v>68</v>
      </c>
      <c r="B7" s="173">
        <v>67322</v>
      </c>
      <c r="C7" s="103">
        <v>36869</v>
      </c>
      <c r="D7" s="103">
        <f>B7-C7</f>
        <v>30453</v>
      </c>
      <c r="E7" s="103">
        <v>10910</v>
      </c>
      <c r="F7" s="103">
        <v>3935</v>
      </c>
      <c r="G7" s="104">
        <v>36.1</v>
      </c>
      <c r="H7" s="103">
        <v>3125</v>
      </c>
      <c r="I7" s="103">
        <v>42555</v>
      </c>
      <c r="J7" s="103">
        <v>32194</v>
      </c>
      <c r="K7" s="103">
        <v>4883</v>
      </c>
      <c r="L7" s="103">
        <v>2819</v>
      </c>
      <c r="M7" s="105">
        <v>3509</v>
      </c>
      <c r="N7" s="106">
        <v>14583</v>
      </c>
      <c r="O7" s="103">
        <v>53180</v>
      </c>
      <c r="P7" s="103">
        <v>25309</v>
      </c>
      <c r="Q7" s="103">
        <v>22780</v>
      </c>
      <c r="R7" s="173">
        <v>3799.31</v>
      </c>
      <c r="S7" s="103">
        <v>2248</v>
      </c>
      <c r="T7" s="103">
        <v>6408.99</v>
      </c>
    </row>
    <row r="8" spans="1:20" ht="18.75" customHeight="1">
      <c r="A8" s="174" t="s">
        <v>71</v>
      </c>
      <c r="B8" s="175">
        <v>2480</v>
      </c>
      <c r="C8" s="107">
        <v>2219</v>
      </c>
      <c r="D8" s="107">
        <f aca="true" t="shared" si="0" ref="D8:D35">B8-C8</f>
        <v>261</v>
      </c>
      <c r="E8" s="107">
        <v>387</v>
      </c>
      <c r="F8" s="108">
        <v>70</v>
      </c>
      <c r="G8" s="152">
        <v>18.1</v>
      </c>
      <c r="H8" s="107">
        <v>60</v>
      </c>
      <c r="I8" s="107">
        <v>1652</v>
      </c>
      <c r="J8" s="107">
        <v>1513</v>
      </c>
      <c r="K8" s="107">
        <v>125</v>
      </c>
      <c r="L8" s="107">
        <v>468</v>
      </c>
      <c r="M8" s="109">
        <v>118</v>
      </c>
      <c r="N8" s="110">
        <v>516</v>
      </c>
      <c r="O8" s="107">
        <v>1733</v>
      </c>
      <c r="P8" s="107">
        <v>1539</v>
      </c>
      <c r="Q8" s="107">
        <v>1437</v>
      </c>
      <c r="R8" s="111">
        <v>2954.72</v>
      </c>
      <c r="S8" s="107">
        <v>2954.72</v>
      </c>
      <c r="T8" s="107">
        <v>5080.79</v>
      </c>
    </row>
    <row r="9" spans="1:20" ht="18.75" customHeight="1">
      <c r="A9" s="174" t="s">
        <v>72</v>
      </c>
      <c r="B9" s="175">
        <v>2152</v>
      </c>
      <c r="C9" s="107">
        <v>1435</v>
      </c>
      <c r="D9" s="107">
        <f t="shared" si="0"/>
        <v>717</v>
      </c>
      <c r="E9" s="107">
        <v>404</v>
      </c>
      <c r="F9" s="108">
        <v>61</v>
      </c>
      <c r="G9" s="152">
        <v>15.1</v>
      </c>
      <c r="H9" s="107">
        <v>202</v>
      </c>
      <c r="I9" s="107">
        <v>1191</v>
      </c>
      <c r="J9" s="107">
        <v>1081</v>
      </c>
      <c r="K9" s="107">
        <v>0</v>
      </c>
      <c r="L9" s="107">
        <v>148</v>
      </c>
      <c r="M9" s="109">
        <v>92</v>
      </c>
      <c r="N9" s="110">
        <v>568</v>
      </c>
      <c r="O9" s="107">
        <v>1545</v>
      </c>
      <c r="P9" s="107">
        <v>881</v>
      </c>
      <c r="Q9" s="107">
        <v>825</v>
      </c>
      <c r="R9" s="111">
        <v>3798.95</v>
      </c>
      <c r="S9" s="107">
        <v>3798.95</v>
      </c>
      <c r="T9" s="107">
        <v>6292.12</v>
      </c>
    </row>
    <row r="10" spans="1:20" ht="18.75" customHeight="1">
      <c r="A10" s="15" t="s">
        <v>73</v>
      </c>
      <c r="B10" s="107">
        <v>3820</v>
      </c>
      <c r="C10" s="107">
        <v>1150</v>
      </c>
      <c r="D10" s="107">
        <f t="shared" si="0"/>
        <v>2670</v>
      </c>
      <c r="E10" s="107">
        <v>239</v>
      </c>
      <c r="F10" s="108">
        <v>92</v>
      </c>
      <c r="G10" s="152">
        <v>38.5</v>
      </c>
      <c r="H10" s="107">
        <v>126</v>
      </c>
      <c r="I10" s="107">
        <v>1559</v>
      </c>
      <c r="J10" s="107">
        <v>1046</v>
      </c>
      <c r="K10" s="107">
        <v>234</v>
      </c>
      <c r="L10" s="107">
        <v>240</v>
      </c>
      <c r="M10" s="109">
        <v>119</v>
      </c>
      <c r="N10" s="110">
        <v>510</v>
      </c>
      <c r="O10" s="107">
        <v>3463</v>
      </c>
      <c r="P10" s="107">
        <v>894</v>
      </c>
      <c r="Q10" s="107">
        <v>787</v>
      </c>
      <c r="R10" s="111">
        <v>4667.79</v>
      </c>
      <c r="S10" s="107">
        <v>4667.79</v>
      </c>
      <c r="T10" s="107">
        <v>7177.3</v>
      </c>
    </row>
    <row r="11" spans="1:20" s="13" customFormat="1" ht="18.75" customHeight="1">
      <c r="A11" s="15" t="s">
        <v>74</v>
      </c>
      <c r="B11" s="107">
        <v>4336</v>
      </c>
      <c r="C11" s="107">
        <v>1465</v>
      </c>
      <c r="D11" s="107">
        <f t="shared" si="0"/>
        <v>2871</v>
      </c>
      <c r="E11" s="107">
        <v>540</v>
      </c>
      <c r="F11" s="108">
        <v>276</v>
      </c>
      <c r="G11" s="152">
        <v>51.1</v>
      </c>
      <c r="H11" s="107">
        <v>97</v>
      </c>
      <c r="I11" s="107">
        <v>1863</v>
      </c>
      <c r="J11" s="107">
        <v>1250</v>
      </c>
      <c r="K11" s="107">
        <v>210</v>
      </c>
      <c r="L11" s="107">
        <v>156</v>
      </c>
      <c r="M11" s="109">
        <v>150</v>
      </c>
      <c r="N11" s="110">
        <v>587</v>
      </c>
      <c r="O11" s="107">
        <v>3789</v>
      </c>
      <c r="P11" s="107">
        <v>1006</v>
      </c>
      <c r="Q11" s="107">
        <v>928</v>
      </c>
      <c r="R11" s="111">
        <v>4308</v>
      </c>
      <c r="S11" s="107">
        <v>4308</v>
      </c>
      <c r="T11" s="107">
        <v>4821.21</v>
      </c>
    </row>
    <row r="12" spans="1:20" s="13" customFormat="1" ht="18.75" customHeight="1">
      <c r="A12" s="15" t="s">
        <v>75</v>
      </c>
      <c r="B12" s="107">
        <v>4066</v>
      </c>
      <c r="C12" s="107">
        <v>1034</v>
      </c>
      <c r="D12" s="107">
        <f t="shared" si="0"/>
        <v>3032</v>
      </c>
      <c r="E12" s="107">
        <v>387</v>
      </c>
      <c r="F12" s="108">
        <v>255</v>
      </c>
      <c r="G12" s="152">
        <v>65.9</v>
      </c>
      <c r="H12" s="107">
        <v>35</v>
      </c>
      <c r="I12" s="107">
        <v>1636</v>
      </c>
      <c r="J12" s="107">
        <v>972</v>
      </c>
      <c r="K12" s="107">
        <v>279</v>
      </c>
      <c r="L12" s="107">
        <v>31</v>
      </c>
      <c r="M12" s="109">
        <v>150</v>
      </c>
      <c r="N12" s="110">
        <v>559</v>
      </c>
      <c r="O12" s="107">
        <v>3661</v>
      </c>
      <c r="P12" s="107">
        <v>763</v>
      </c>
      <c r="Q12" s="107">
        <v>646</v>
      </c>
      <c r="R12" s="111">
        <v>3828.24</v>
      </c>
      <c r="S12" s="107">
        <v>3828.24</v>
      </c>
      <c r="T12" s="107">
        <v>6130.1</v>
      </c>
    </row>
    <row r="13" spans="1:20" s="13" customFormat="1" ht="18.75" customHeight="1">
      <c r="A13" s="15" t="s">
        <v>89</v>
      </c>
      <c r="B13" s="107">
        <v>1966</v>
      </c>
      <c r="C13" s="107">
        <v>1312</v>
      </c>
      <c r="D13" s="107">
        <f t="shared" si="0"/>
        <v>654</v>
      </c>
      <c r="E13" s="107">
        <v>419</v>
      </c>
      <c r="F13" s="108">
        <v>93</v>
      </c>
      <c r="G13" s="152">
        <v>22.2</v>
      </c>
      <c r="H13" s="107">
        <v>298</v>
      </c>
      <c r="I13" s="107">
        <v>1645</v>
      </c>
      <c r="J13" s="107">
        <v>1237</v>
      </c>
      <c r="K13" s="107">
        <v>274</v>
      </c>
      <c r="L13" s="107">
        <v>25</v>
      </c>
      <c r="M13" s="109">
        <v>92</v>
      </c>
      <c r="N13" s="110">
        <v>484</v>
      </c>
      <c r="O13" s="107">
        <v>1466</v>
      </c>
      <c r="P13" s="107">
        <v>866</v>
      </c>
      <c r="Q13" s="107">
        <v>761</v>
      </c>
      <c r="R13" s="111">
        <v>3773.94</v>
      </c>
      <c r="S13" s="107">
        <v>3773.94</v>
      </c>
      <c r="T13" s="107">
        <v>6446.88</v>
      </c>
    </row>
    <row r="14" spans="1:20" s="13" customFormat="1" ht="18.75" customHeight="1">
      <c r="A14" s="15" t="s">
        <v>76</v>
      </c>
      <c r="B14" s="107">
        <v>2981</v>
      </c>
      <c r="C14" s="107">
        <v>1494</v>
      </c>
      <c r="D14" s="107">
        <f t="shared" si="0"/>
        <v>1487</v>
      </c>
      <c r="E14" s="107">
        <v>537</v>
      </c>
      <c r="F14" s="108">
        <v>200</v>
      </c>
      <c r="G14" s="152">
        <v>37.2</v>
      </c>
      <c r="H14" s="107">
        <v>176</v>
      </c>
      <c r="I14" s="107">
        <v>1967</v>
      </c>
      <c r="J14" s="107">
        <v>1464</v>
      </c>
      <c r="K14" s="107">
        <v>332</v>
      </c>
      <c r="L14" s="107">
        <v>142</v>
      </c>
      <c r="M14" s="109">
        <v>138</v>
      </c>
      <c r="N14" s="110">
        <v>596</v>
      </c>
      <c r="O14" s="107">
        <v>2301</v>
      </c>
      <c r="P14" s="107">
        <v>992</v>
      </c>
      <c r="Q14" s="107">
        <v>864</v>
      </c>
      <c r="R14" s="111">
        <v>3794.07</v>
      </c>
      <c r="S14" s="107">
        <v>3794.07</v>
      </c>
      <c r="T14" s="107">
        <v>5782.81</v>
      </c>
    </row>
    <row r="15" spans="1:20" s="13" customFormat="1" ht="18.75" customHeight="1">
      <c r="A15" s="15" t="s">
        <v>77</v>
      </c>
      <c r="B15" s="107">
        <v>2091</v>
      </c>
      <c r="C15" s="107">
        <v>1260</v>
      </c>
      <c r="D15" s="107">
        <f t="shared" si="0"/>
        <v>831</v>
      </c>
      <c r="E15" s="107">
        <v>164</v>
      </c>
      <c r="F15" s="108">
        <v>37</v>
      </c>
      <c r="G15" s="152">
        <v>22.6</v>
      </c>
      <c r="H15" s="107">
        <v>68</v>
      </c>
      <c r="I15" s="107">
        <v>1923</v>
      </c>
      <c r="J15" s="107">
        <v>1093</v>
      </c>
      <c r="K15" s="107">
        <v>770</v>
      </c>
      <c r="L15" s="107">
        <v>51</v>
      </c>
      <c r="M15" s="109">
        <v>89</v>
      </c>
      <c r="N15" s="110">
        <v>310</v>
      </c>
      <c r="O15" s="107">
        <v>1809</v>
      </c>
      <c r="P15" s="107">
        <v>979</v>
      </c>
      <c r="Q15" s="107">
        <v>840</v>
      </c>
      <c r="R15" s="111">
        <v>4207.07</v>
      </c>
      <c r="S15" s="107">
        <v>4207.07</v>
      </c>
      <c r="T15" s="107">
        <v>5777.24</v>
      </c>
    </row>
    <row r="16" spans="1:20" s="13" customFormat="1" ht="18.75" customHeight="1">
      <c r="A16" s="15" t="s">
        <v>78</v>
      </c>
      <c r="B16" s="107">
        <v>1608</v>
      </c>
      <c r="C16" s="107">
        <v>1385</v>
      </c>
      <c r="D16" s="107">
        <f t="shared" si="0"/>
        <v>223</v>
      </c>
      <c r="E16" s="107">
        <v>378</v>
      </c>
      <c r="F16" s="108">
        <v>129</v>
      </c>
      <c r="G16" s="152">
        <v>34.1</v>
      </c>
      <c r="H16" s="107">
        <v>93</v>
      </c>
      <c r="I16" s="107">
        <v>1569</v>
      </c>
      <c r="J16" s="107">
        <v>1355</v>
      </c>
      <c r="K16" s="107">
        <v>100</v>
      </c>
      <c r="L16" s="107">
        <v>70</v>
      </c>
      <c r="M16" s="109">
        <v>85</v>
      </c>
      <c r="N16" s="110">
        <v>417</v>
      </c>
      <c r="O16" s="107">
        <v>1025</v>
      </c>
      <c r="P16" s="107">
        <v>933</v>
      </c>
      <c r="Q16" s="107">
        <v>891</v>
      </c>
      <c r="R16" s="111">
        <v>4004.93</v>
      </c>
      <c r="S16" s="107">
        <v>4004.93</v>
      </c>
      <c r="T16" s="107">
        <v>7401.44</v>
      </c>
    </row>
    <row r="17" spans="1:20" s="17" customFormat="1" ht="18.75" customHeight="1">
      <c r="A17" s="16" t="s">
        <v>90</v>
      </c>
      <c r="B17" s="107">
        <v>982</v>
      </c>
      <c r="C17" s="107">
        <v>766</v>
      </c>
      <c r="D17" s="107">
        <f t="shared" si="0"/>
        <v>216</v>
      </c>
      <c r="E17" s="107">
        <v>245</v>
      </c>
      <c r="F17" s="108">
        <v>54</v>
      </c>
      <c r="G17" s="152">
        <v>22</v>
      </c>
      <c r="H17" s="107">
        <v>92</v>
      </c>
      <c r="I17" s="107">
        <v>689</v>
      </c>
      <c r="J17" s="107">
        <v>523</v>
      </c>
      <c r="K17" s="107">
        <v>0</v>
      </c>
      <c r="L17" s="107">
        <v>64</v>
      </c>
      <c r="M17" s="109">
        <v>75</v>
      </c>
      <c r="N17" s="110">
        <v>295</v>
      </c>
      <c r="O17" s="107">
        <v>625</v>
      </c>
      <c r="P17" s="107">
        <v>478</v>
      </c>
      <c r="Q17" s="107">
        <v>446</v>
      </c>
      <c r="R17" s="111">
        <v>3730</v>
      </c>
      <c r="S17" s="107">
        <v>3730</v>
      </c>
      <c r="T17" s="107">
        <v>5753.51</v>
      </c>
    </row>
    <row r="18" spans="1:20" s="13" customFormat="1" ht="18.75" customHeight="1">
      <c r="A18" s="15" t="s">
        <v>79</v>
      </c>
      <c r="B18" s="107">
        <v>1148</v>
      </c>
      <c r="C18" s="107">
        <v>754</v>
      </c>
      <c r="D18" s="107">
        <f t="shared" si="0"/>
        <v>394</v>
      </c>
      <c r="E18" s="107">
        <v>300</v>
      </c>
      <c r="F18" s="108">
        <v>40</v>
      </c>
      <c r="G18" s="152">
        <v>13.3</v>
      </c>
      <c r="H18" s="107">
        <v>74</v>
      </c>
      <c r="I18" s="107">
        <v>731</v>
      </c>
      <c r="J18" s="107">
        <v>670</v>
      </c>
      <c r="K18" s="107">
        <v>8</v>
      </c>
      <c r="L18" s="107">
        <v>129</v>
      </c>
      <c r="M18" s="109">
        <v>111</v>
      </c>
      <c r="N18" s="110">
        <v>373</v>
      </c>
      <c r="O18" s="107">
        <v>796</v>
      </c>
      <c r="P18" s="107">
        <v>431</v>
      </c>
      <c r="Q18" s="107">
        <v>408</v>
      </c>
      <c r="R18" s="111">
        <v>3633.82</v>
      </c>
      <c r="S18" s="107">
        <v>3633.82</v>
      </c>
      <c r="T18" s="107">
        <v>5519.23</v>
      </c>
    </row>
    <row r="19" spans="1:20" s="13" customFormat="1" ht="18.75" customHeight="1">
      <c r="A19" s="15" t="s">
        <v>91</v>
      </c>
      <c r="B19" s="107">
        <v>2114</v>
      </c>
      <c r="C19" s="107">
        <v>1728</v>
      </c>
      <c r="D19" s="107">
        <f t="shared" si="0"/>
        <v>386</v>
      </c>
      <c r="E19" s="107">
        <v>437</v>
      </c>
      <c r="F19" s="108">
        <v>217</v>
      </c>
      <c r="G19" s="152">
        <v>49.7</v>
      </c>
      <c r="H19" s="107">
        <v>181</v>
      </c>
      <c r="I19" s="107">
        <v>2099</v>
      </c>
      <c r="J19" s="107">
        <v>1588</v>
      </c>
      <c r="K19" s="107">
        <v>322</v>
      </c>
      <c r="L19" s="107">
        <v>45</v>
      </c>
      <c r="M19" s="109">
        <v>186</v>
      </c>
      <c r="N19" s="110">
        <v>578</v>
      </c>
      <c r="O19" s="107">
        <v>1519</v>
      </c>
      <c r="P19" s="107">
        <v>1278</v>
      </c>
      <c r="Q19" s="107">
        <v>1168</v>
      </c>
      <c r="R19" s="111">
        <v>3124.16</v>
      </c>
      <c r="S19" s="107">
        <v>3124.16</v>
      </c>
      <c r="T19" s="107">
        <v>5312.14</v>
      </c>
    </row>
    <row r="20" spans="1:20" s="13" customFormat="1" ht="18.75" customHeight="1">
      <c r="A20" s="15" t="s">
        <v>80</v>
      </c>
      <c r="B20" s="107">
        <v>1062</v>
      </c>
      <c r="C20" s="107">
        <v>912</v>
      </c>
      <c r="D20" s="107">
        <f t="shared" si="0"/>
        <v>150</v>
      </c>
      <c r="E20" s="107">
        <v>160</v>
      </c>
      <c r="F20" s="108">
        <v>10</v>
      </c>
      <c r="G20" s="152">
        <v>6.3</v>
      </c>
      <c r="H20" s="107">
        <v>110</v>
      </c>
      <c r="I20" s="107">
        <v>977</v>
      </c>
      <c r="J20" s="107">
        <v>777</v>
      </c>
      <c r="K20" s="107">
        <v>147</v>
      </c>
      <c r="L20" s="107">
        <v>14</v>
      </c>
      <c r="M20" s="109">
        <v>74</v>
      </c>
      <c r="N20" s="110">
        <v>267</v>
      </c>
      <c r="O20" s="107">
        <v>798</v>
      </c>
      <c r="P20" s="107">
        <v>660</v>
      </c>
      <c r="Q20" s="107">
        <v>580</v>
      </c>
      <c r="R20" s="111">
        <v>2958.75</v>
      </c>
      <c r="S20" s="107">
        <v>2958.75</v>
      </c>
      <c r="T20" s="107">
        <v>6464.56</v>
      </c>
    </row>
    <row r="21" spans="1:20" s="13" customFormat="1" ht="18.75" customHeight="1">
      <c r="A21" s="15" t="s">
        <v>92</v>
      </c>
      <c r="B21" s="107">
        <v>1840</v>
      </c>
      <c r="C21" s="107">
        <v>1187</v>
      </c>
      <c r="D21" s="107">
        <f t="shared" si="0"/>
        <v>653</v>
      </c>
      <c r="E21" s="107">
        <v>178</v>
      </c>
      <c r="F21" s="108">
        <v>57</v>
      </c>
      <c r="G21" s="152">
        <v>32</v>
      </c>
      <c r="H21" s="107">
        <v>66</v>
      </c>
      <c r="I21" s="107">
        <v>1374</v>
      </c>
      <c r="J21" s="107">
        <v>1124</v>
      </c>
      <c r="K21" s="107">
        <v>33</v>
      </c>
      <c r="L21" s="107">
        <v>4</v>
      </c>
      <c r="M21" s="109">
        <v>70</v>
      </c>
      <c r="N21" s="110">
        <v>197</v>
      </c>
      <c r="O21" s="107">
        <v>1496</v>
      </c>
      <c r="P21" s="107">
        <v>918</v>
      </c>
      <c r="Q21" s="107">
        <v>855</v>
      </c>
      <c r="R21" s="111">
        <v>3847.56</v>
      </c>
      <c r="S21" s="107">
        <v>3847.56</v>
      </c>
      <c r="T21" s="107">
        <v>5834.1</v>
      </c>
    </row>
    <row r="22" spans="1:20" s="13" customFormat="1" ht="18.75" customHeight="1">
      <c r="A22" s="15" t="s">
        <v>81</v>
      </c>
      <c r="B22" s="107">
        <v>1120</v>
      </c>
      <c r="C22" s="107">
        <v>1079</v>
      </c>
      <c r="D22" s="107">
        <f t="shared" si="0"/>
        <v>41</v>
      </c>
      <c r="E22" s="107">
        <v>319</v>
      </c>
      <c r="F22" s="108">
        <v>4</v>
      </c>
      <c r="G22" s="152">
        <v>1.3</v>
      </c>
      <c r="H22" s="107">
        <v>179</v>
      </c>
      <c r="I22" s="107">
        <v>1179</v>
      </c>
      <c r="J22" s="107">
        <v>1038</v>
      </c>
      <c r="K22" s="107">
        <v>55</v>
      </c>
      <c r="L22" s="107">
        <v>45</v>
      </c>
      <c r="M22" s="109">
        <v>67</v>
      </c>
      <c r="N22" s="110">
        <v>395</v>
      </c>
      <c r="O22" s="107">
        <v>709</v>
      </c>
      <c r="P22" s="107">
        <v>669</v>
      </c>
      <c r="Q22" s="107">
        <v>605</v>
      </c>
      <c r="R22" s="111">
        <v>3586.63</v>
      </c>
      <c r="S22" s="107">
        <v>3586.63</v>
      </c>
      <c r="T22" s="107">
        <v>5495.08</v>
      </c>
    </row>
    <row r="23" spans="1:20" s="13" customFormat="1" ht="18.75" customHeight="1">
      <c r="A23" s="15" t="s">
        <v>93</v>
      </c>
      <c r="B23" s="107">
        <v>829</v>
      </c>
      <c r="C23" s="107">
        <v>698</v>
      </c>
      <c r="D23" s="107">
        <f t="shared" si="0"/>
        <v>131</v>
      </c>
      <c r="E23" s="107">
        <v>222</v>
      </c>
      <c r="F23" s="108">
        <v>48</v>
      </c>
      <c r="G23" s="152">
        <v>21.6</v>
      </c>
      <c r="H23" s="107">
        <v>93</v>
      </c>
      <c r="I23" s="107">
        <v>749</v>
      </c>
      <c r="J23" s="107">
        <v>603</v>
      </c>
      <c r="K23" s="107">
        <v>57</v>
      </c>
      <c r="L23" s="107">
        <v>114</v>
      </c>
      <c r="M23" s="109">
        <v>45</v>
      </c>
      <c r="N23" s="110">
        <v>260</v>
      </c>
      <c r="O23" s="107">
        <v>542</v>
      </c>
      <c r="P23" s="107">
        <v>458</v>
      </c>
      <c r="Q23" s="107">
        <v>411</v>
      </c>
      <c r="R23" s="111">
        <v>3297.63</v>
      </c>
      <c r="S23" s="107">
        <v>3297.63</v>
      </c>
      <c r="T23" s="107">
        <v>5089.7</v>
      </c>
    </row>
    <row r="24" spans="1:20" s="13" customFormat="1" ht="18.75" customHeight="1">
      <c r="A24" s="15" t="s">
        <v>82</v>
      </c>
      <c r="B24" s="107">
        <v>1133</v>
      </c>
      <c r="C24" s="107">
        <v>1061</v>
      </c>
      <c r="D24" s="107">
        <f t="shared" si="0"/>
        <v>72</v>
      </c>
      <c r="E24" s="107">
        <v>280</v>
      </c>
      <c r="F24" s="108">
        <v>30</v>
      </c>
      <c r="G24" s="152">
        <v>10.7</v>
      </c>
      <c r="H24" s="107">
        <v>106</v>
      </c>
      <c r="I24" s="107">
        <v>1146</v>
      </c>
      <c r="J24" s="107">
        <v>978</v>
      </c>
      <c r="K24" s="107">
        <v>82</v>
      </c>
      <c r="L24" s="107">
        <v>116</v>
      </c>
      <c r="M24" s="109">
        <v>76</v>
      </c>
      <c r="N24" s="110">
        <v>314</v>
      </c>
      <c r="O24" s="107">
        <v>727</v>
      </c>
      <c r="P24" s="107">
        <v>685</v>
      </c>
      <c r="Q24" s="107">
        <v>626</v>
      </c>
      <c r="R24" s="111">
        <v>3167.92</v>
      </c>
      <c r="S24" s="107">
        <v>3167.92</v>
      </c>
      <c r="T24" s="107">
        <v>5810.16</v>
      </c>
    </row>
    <row r="25" spans="1:20" s="13" customFormat="1" ht="18.75" customHeight="1">
      <c r="A25" s="15" t="s">
        <v>94</v>
      </c>
      <c r="B25" s="107">
        <v>1816</v>
      </c>
      <c r="C25" s="107">
        <v>979</v>
      </c>
      <c r="D25" s="107">
        <f t="shared" si="0"/>
        <v>837</v>
      </c>
      <c r="E25" s="107">
        <v>457</v>
      </c>
      <c r="F25" s="108">
        <v>95</v>
      </c>
      <c r="G25" s="152">
        <v>20.8</v>
      </c>
      <c r="H25" s="107">
        <v>154</v>
      </c>
      <c r="I25" s="107">
        <v>953</v>
      </c>
      <c r="J25" s="107">
        <v>736</v>
      </c>
      <c r="K25" s="107">
        <v>101</v>
      </c>
      <c r="L25" s="107">
        <v>150</v>
      </c>
      <c r="M25" s="109">
        <v>83</v>
      </c>
      <c r="N25" s="110">
        <v>506</v>
      </c>
      <c r="O25" s="107">
        <v>1286</v>
      </c>
      <c r="P25" s="107">
        <v>524</v>
      </c>
      <c r="Q25" s="107">
        <v>456</v>
      </c>
      <c r="R25" s="111">
        <v>3161.99</v>
      </c>
      <c r="S25" s="107">
        <v>3161.99</v>
      </c>
      <c r="T25" s="107">
        <v>4791.94</v>
      </c>
    </row>
    <row r="26" spans="1:20" s="13" customFormat="1" ht="18.75" customHeight="1">
      <c r="A26" s="15" t="s">
        <v>83</v>
      </c>
      <c r="B26" s="107">
        <v>1504</v>
      </c>
      <c r="C26" s="107">
        <v>1062</v>
      </c>
      <c r="D26" s="107">
        <f t="shared" si="0"/>
        <v>442</v>
      </c>
      <c r="E26" s="107">
        <v>148</v>
      </c>
      <c r="F26" s="108">
        <v>16</v>
      </c>
      <c r="G26" s="152">
        <v>10.8</v>
      </c>
      <c r="H26" s="107">
        <v>102</v>
      </c>
      <c r="I26" s="107">
        <v>870</v>
      </c>
      <c r="J26" s="107">
        <v>808</v>
      </c>
      <c r="K26" s="107">
        <v>28</v>
      </c>
      <c r="L26" s="107">
        <v>124</v>
      </c>
      <c r="M26" s="109">
        <v>64</v>
      </c>
      <c r="N26" s="110">
        <v>259</v>
      </c>
      <c r="O26" s="107">
        <v>1193</v>
      </c>
      <c r="P26" s="107">
        <v>757</v>
      </c>
      <c r="Q26" s="107">
        <v>717</v>
      </c>
      <c r="R26" s="111">
        <v>3524.92</v>
      </c>
      <c r="S26" s="107">
        <v>3524.92</v>
      </c>
      <c r="T26" s="107">
        <v>5154.89</v>
      </c>
    </row>
    <row r="27" spans="1:20" s="13" customFormat="1" ht="18.75" customHeight="1">
      <c r="A27" s="15" t="s">
        <v>84</v>
      </c>
      <c r="B27" s="107">
        <v>1721</v>
      </c>
      <c r="C27" s="107">
        <v>1115</v>
      </c>
      <c r="D27" s="107">
        <f t="shared" si="0"/>
        <v>606</v>
      </c>
      <c r="E27" s="107">
        <v>214</v>
      </c>
      <c r="F27" s="108">
        <v>69</v>
      </c>
      <c r="G27" s="152">
        <v>32.2</v>
      </c>
      <c r="H27" s="107">
        <v>96</v>
      </c>
      <c r="I27" s="107">
        <v>1538</v>
      </c>
      <c r="J27" s="107">
        <v>1063</v>
      </c>
      <c r="K27" s="107">
        <v>279</v>
      </c>
      <c r="L27" s="107">
        <v>77</v>
      </c>
      <c r="M27" s="109">
        <v>80</v>
      </c>
      <c r="N27" s="110">
        <v>352</v>
      </c>
      <c r="O27" s="107">
        <v>1414</v>
      </c>
      <c r="P27" s="107">
        <v>808</v>
      </c>
      <c r="Q27" s="107">
        <v>757</v>
      </c>
      <c r="R27" s="111">
        <v>4028.11</v>
      </c>
      <c r="S27" s="107">
        <v>4028.11</v>
      </c>
      <c r="T27" s="107">
        <v>6172.07</v>
      </c>
    </row>
    <row r="28" spans="1:20" s="18" customFormat="1" ht="18.75" customHeight="1">
      <c r="A28" s="15" t="s">
        <v>95</v>
      </c>
      <c r="B28" s="107">
        <v>1300</v>
      </c>
      <c r="C28" s="107">
        <v>1139</v>
      </c>
      <c r="D28" s="107">
        <f t="shared" si="0"/>
        <v>161</v>
      </c>
      <c r="E28" s="107">
        <v>193</v>
      </c>
      <c r="F28" s="108">
        <v>25</v>
      </c>
      <c r="G28" s="152">
        <v>13</v>
      </c>
      <c r="H28" s="107">
        <v>71</v>
      </c>
      <c r="I28" s="107">
        <v>1093</v>
      </c>
      <c r="J28" s="107">
        <v>1076</v>
      </c>
      <c r="K28" s="107">
        <v>0</v>
      </c>
      <c r="L28" s="107">
        <v>89</v>
      </c>
      <c r="M28" s="109">
        <v>59</v>
      </c>
      <c r="N28" s="110">
        <v>247</v>
      </c>
      <c r="O28" s="107">
        <v>989</v>
      </c>
      <c r="P28" s="107">
        <v>846</v>
      </c>
      <c r="Q28" s="107">
        <v>769</v>
      </c>
      <c r="R28" s="111">
        <v>4126.74</v>
      </c>
      <c r="S28" s="107">
        <v>4126.74</v>
      </c>
      <c r="T28" s="107">
        <v>7443.08</v>
      </c>
    </row>
    <row r="29" spans="1:20" s="13" customFormat="1" ht="18.75" customHeight="1">
      <c r="A29" s="19" t="s">
        <v>85</v>
      </c>
      <c r="B29" s="107">
        <v>1868</v>
      </c>
      <c r="C29" s="107">
        <v>1296</v>
      </c>
      <c r="D29" s="107">
        <f t="shared" si="0"/>
        <v>572</v>
      </c>
      <c r="E29" s="107">
        <v>327</v>
      </c>
      <c r="F29" s="108">
        <v>108</v>
      </c>
      <c r="G29" s="152">
        <v>33</v>
      </c>
      <c r="H29" s="107">
        <v>69</v>
      </c>
      <c r="I29" s="107">
        <v>1172</v>
      </c>
      <c r="J29" s="107">
        <v>1022</v>
      </c>
      <c r="K29" s="107">
        <v>123</v>
      </c>
      <c r="L29" s="107">
        <v>37</v>
      </c>
      <c r="M29" s="109">
        <v>126</v>
      </c>
      <c r="N29" s="110">
        <v>400</v>
      </c>
      <c r="O29" s="107">
        <v>1354</v>
      </c>
      <c r="P29" s="107">
        <v>893</v>
      </c>
      <c r="Q29" s="107">
        <v>768</v>
      </c>
      <c r="R29" s="111">
        <v>3668.91</v>
      </c>
      <c r="S29" s="107">
        <v>3668.91</v>
      </c>
      <c r="T29" s="107">
        <v>5305.19</v>
      </c>
    </row>
    <row r="30" spans="1:20" s="13" customFormat="1" ht="18.75" customHeight="1">
      <c r="A30" s="15" t="s">
        <v>86</v>
      </c>
      <c r="B30" s="107">
        <v>1914</v>
      </c>
      <c r="C30" s="107">
        <v>1111</v>
      </c>
      <c r="D30" s="107">
        <f t="shared" si="0"/>
        <v>803</v>
      </c>
      <c r="E30" s="107">
        <v>387</v>
      </c>
      <c r="F30" s="108">
        <v>62</v>
      </c>
      <c r="G30" s="152">
        <v>16</v>
      </c>
      <c r="H30" s="107">
        <v>38</v>
      </c>
      <c r="I30" s="107">
        <v>1191</v>
      </c>
      <c r="J30" s="107">
        <v>1014</v>
      </c>
      <c r="K30" s="107">
        <v>59</v>
      </c>
      <c r="L30" s="107">
        <v>5</v>
      </c>
      <c r="M30" s="109">
        <v>112</v>
      </c>
      <c r="N30" s="110">
        <v>560</v>
      </c>
      <c r="O30" s="107">
        <v>1452</v>
      </c>
      <c r="P30" s="107">
        <v>701</v>
      </c>
      <c r="Q30" s="107">
        <v>631</v>
      </c>
      <c r="R30" s="111">
        <v>4236.78</v>
      </c>
      <c r="S30" s="107">
        <v>4236.78</v>
      </c>
      <c r="T30" s="107">
        <v>7219.22</v>
      </c>
    </row>
    <row r="31" spans="1:20" s="13" customFormat="1" ht="18.75" customHeight="1">
      <c r="A31" s="15" t="s">
        <v>87</v>
      </c>
      <c r="B31" s="107">
        <v>1114</v>
      </c>
      <c r="C31" s="107">
        <v>1033</v>
      </c>
      <c r="D31" s="107">
        <f t="shared" si="0"/>
        <v>81</v>
      </c>
      <c r="E31" s="107">
        <v>219</v>
      </c>
      <c r="F31" s="108">
        <v>51</v>
      </c>
      <c r="G31" s="152">
        <v>23.3</v>
      </c>
      <c r="H31" s="107">
        <v>25</v>
      </c>
      <c r="I31" s="107">
        <v>1243</v>
      </c>
      <c r="J31" s="107">
        <v>997</v>
      </c>
      <c r="K31" s="107">
        <v>137</v>
      </c>
      <c r="L31" s="107">
        <v>25</v>
      </c>
      <c r="M31" s="109">
        <v>42</v>
      </c>
      <c r="N31" s="110">
        <v>229</v>
      </c>
      <c r="O31" s="107">
        <v>683</v>
      </c>
      <c r="P31" s="107">
        <v>657</v>
      </c>
      <c r="Q31" s="107">
        <v>622</v>
      </c>
      <c r="R31" s="111">
        <v>2588.17</v>
      </c>
      <c r="S31" s="107">
        <v>2588.17</v>
      </c>
      <c r="T31" s="107">
        <v>6177.36</v>
      </c>
    </row>
    <row r="32" spans="1:20" s="20" customFormat="1" ht="18.75" customHeight="1">
      <c r="A32" s="15" t="s">
        <v>96</v>
      </c>
      <c r="B32" s="107">
        <v>1002</v>
      </c>
      <c r="C32" s="107">
        <v>550</v>
      </c>
      <c r="D32" s="107">
        <f t="shared" si="0"/>
        <v>452</v>
      </c>
      <c r="E32" s="107">
        <v>154</v>
      </c>
      <c r="F32" s="108">
        <v>78</v>
      </c>
      <c r="G32" s="152">
        <v>50.6</v>
      </c>
      <c r="H32" s="107">
        <v>63</v>
      </c>
      <c r="I32" s="107">
        <v>629</v>
      </c>
      <c r="J32" s="107">
        <v>502</v>
      </c>
      <c r="K32" s="107">
        <v>44</v>
      </c>
      <c r="L32" s="107">
        <v>123</v>
      </c>
      <c r="M32" s="109">
        <v>51</v>
      </c>
      <c r="N32" s="110">
        <v>187</v>
      </c>
      <c r="O32" s="107">
        <v>770</v>
      </c>
      <c r="P32" s="107">
        <v>402</v>
      </c>
      <c r="Q32" s="107">
        <v>363</v>
      </c>
      <c r="R32" s="111">
        <v>3396.58</v>
      </c>
      <c r="S32" s="107">
        <v>3396.58</v>
      </c>
      <c r="T32" s="107">
        <v>4839.59</v>
      </c>
    </row>
    <row r="33" spans="1:20" s="20" customFormat="1" ht="18.75" customHeight="1">
      <c r="A33" s="15" t="s">
        <v>97</v>
      </c>
      <c r="B33" s="107">
        <v>1328</v>
      </c>
      <c r="C33" s="107">
        <v>1019</v>
      </c>
      <c r="D33" s="107">
        <f t="shared" si="0"/>
        <v>309</v>
      </c>
      <c r="E33" s="107">
        <v>382</v>
      </c>
      <c r="F33" s="108">
        <v>108</v>
      </c>
      <c r="G33" s="152">
        <v>28.3</v>
      </c>
      <c r="H33" s="107">
        <v>127</v>
      </c>
      <c r="I33" s="107">
        <v>1411</v>
      </c>
      <c r="J33" s="107">
        <v>986</v>
      </c>
      <c r="K33" s="107">
        <v>237</v>
      </c>
      <c r="L33" s="107">
        <v>188</v>
      </c>
      <c r="M33" s="109">
        <v>96</v>
      </c>
      <c r="N33" s="110">
        <v>474</v>
      </c>
      <c r="O33" s="107">
        <v>808</v>
      </c>
      <c r="P33" s="107">
        <v>621</v>
      </c>
      <c r="Q33" s="107">
        <v>605</v>
      </c>
      <c r="R33" s="111">
        <v>4262.51</v>
      </c>
      <c r="S33" s="107">
        <v>4262.51</v>
      </c>
      <c r="T33" s="107">
        <v>6087.47</v>
      </c>
    </row>
    <row r="34" spans="1:20" s="20" customFormat="1" ht="18.75" customHeight="1">
      <c r="A34" s="15" t="s">
        <v>88</v>
      </c>
      <c r="B34" s="107">
        <v>1239</v>
      </c>
      <c r="C34" s="107">
        <v>1055</v>
      </c>
      <c r="D34" s="107">
        <f t="shared" si="0"/>
        <v>184</v>
      </c>
      <c r="E34" s="107">
        <v>373</v>
      </c>
      <c r="F34" s="108">
        <v>84</v>
      </c>
      <c r="G34" s="152">
        <v>22.5</v>
      </c>
      <c r="H34" s="107">
        <v>130</v>
      </c>
      <c r="I34" s="107">
        <v>1058</v>
      </c>
      <c r="J34" s="107">
        <v>879</v>
      </c>
      <c r="K34" s="107">
        <v>30</v>
      </c>
      <c r="L34" s="107">
        <v>46</v>
      </c>
      <c r="M34" s="109">
        <v>79</v>
      </c>
      <c r="N34" s="110">
        <v>479</v>
      </c>
      <c r="O34" s="107">
        <v>736</v>
      </c>
      <c r="P34" s="107">
        <v>648</v>
      </c>
      <c r="Q34" s="107">
        <v>580</v>
      </c>
      <c r="R34" s="111">
        <v>3171.56</v>
      </c>
      <c r="S34" s="107">
        <v>3171.56</v>
      </c>
      <c r="T34" s="107">
        <v>5505.17</v>
      </c>
    </row>
    <row r="35" spans="1:20" s="20" customFormat="1" ht="18.75" customHeight="1">
      <c r="A35" s="19" t="s">
        <v>98</v>
      </c>
      <c r="B35" s="107">
        <v>1282</v>
      </c>
      <c r="C35" s="107">
        <v>1090</v>
      </c>
      <c r="D35" s="107">
        <f t="shared" si="0"/>
        <v>192</v>
      </c>
      <c r="E35" s="107">
        <v>281</v>
      </c>
      <c r="F35" s="108">
        <v>137</v>
      </c>
      <c r="G35" s="152">
        <v>48.8</v>
      </c>
      <c r="H35" s="107">
        <v>41</v>
      </c>
      <c r="I35" s="107">
        <v>1227</v>
      </c>
      <c r="J35" s="107">
        <v>975</v>
      </c>
      <c r="K35" s="107">
        <v>76</v>
      </c>
      <c r="L35" s="107">
        <v>30</v>
      </c>
      <c r="M35" s="109">
        <v>84</v>
      </c>
      <c r="N35" s="110">
        <v>373</v>
      </c>
      <c r="O35" s="107">
        <v>748</v>
      </c>
      <c r="P35" s="107">
        <v>713</v>
      </c>
      <c r="Q35" s="107">
        <v>635</v>
      </c>
      <c r="R35" s="111">
        <v>4802.44</v>
      </c>
      <c r="S35" s="107">
        <v>4802.44</v>
      </c>
      <c r="T35" s="107">
        <v>7302.1</v>
      </c>
    </row>
    <row r="36" spans="1:20" s="20" customFormat="1" ht="18.75" customHeight="1">
      <c r="A36" s="15" t="s">
        <v>99</v>
      </c>
      <c r="B36" s="107">
        <v>15506</v>
      </c>
      <c r="C36" s="107">
        <v>4481</v>
      </c>
      <c r="D36" s="107">
        <f>B36-C36</f>
        <v>11025</v>
      </c>
      <c r="E36" s="107">
        <v>2179</v>
      </c>
      <c r="F36" s="108">
        <v>1429</v>
      </c>
      <c r="G36" s="152">
        <v>65.6</v>
      </c>
      <c r="H36" s="107">
        <v>153</v>
      </c>
      <c r="I36" s="107">
        <v>6221</v>
      </c>
      <c r="J36" s="107">
        <v>3824</v>
      </c>
      <c r="K36" s="107">
        <v>741</v>
      </c>
      <c r="L36" s="107">
        <v>63</v>
      </c>
      <c r="M36" s="109">
        <v>896</v>
      </c>
      <c r="N36" s="110">
        <v>3291</v>
      </c>
      <c r="O36" s="107">
        <v>13743</v>
      </c>
      <c r="P36" s="107">
        <v>3309</v>
      </c>
      <c r="Q36" s="107">
        <v>2799</v>
      </c>
      <c r="R36" s="111">
        <v>4728.63</v>
      </c>
      <c r="S36" s="107">
        <v>4728.63</v>
      </c>
      <c r="T36" s="107">
        <v>7738.83</v>
      </c>
    </row>
    <row r="37" spans="4:7" s="20" customFormat="1" ht="12.75">
      <c r="D37" s="21"/>
      <c r="E37" s="21"/>
      <c r="F37" s="21"/>
      <c r="G37" s="21"/>
    </row>
    <row r="38" spans="4:7" s="20" customFormat="1" ht="12.75">
      <c r="D38" s="21"/>
      <c r="E38" s="21"/>
      <c r="F38" s="21"/>
      <c r="G38" s="21"/>
    </row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</sheetData>
  <sheetProtection/>
  <mergeCells count="19">
    <mergeCell ref="B1:K1"/>
    <mergeCell ref="B2:K2"/>
    <mergeCell ref="O3:O4"/>
    <mergeCell ref="B3:B4"/>
    <mergeCell ref="H3:H4"/>
    <mergeCell ref="S3:S4"/>
    <mergeCell ref="J3:K3"/>
    <mergeCell ref="L3:L4"/>
    <mergeCell ref="P3:P4"/>
    <mergeCell ref="A3:A4"/>
    <mergeCell ref="C3:C4"/>
    <mergeCell ref="E3:E4"/>
    <mergeCell ref="M3:M4"/>
    <mergeCell ref="T3:T4"/>
    <mergeCell ref="N3:N4"/>
    <mergeCell ref="R3:R4"/>
    <mergeCell ref="I3:I4"/>
    <mergeCell ref="F3:F4"/>
    <mergeCell ref="G3:G4"/>
  </mergeCells>
  <printOptions horizontalCentered="1" verticalCentered="1"/>
  <pageMargins left="0.31496062992125984" right="0.11811023622047245" top="0.7480314960629921" bottom="0.35433070866141736" header="0" footer="0"/>
  <pageSetup horizontalDpi="600" verticalDpi="600" orientation="landscape" paperSize="9" scale="63" r:id="rId1"/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211-1</cp:lastModifiedBy>
  <cp:lastPrinted>2020-02-17T10:41:53Z</cp:lastPrinted>
  <dcterms:created xsi:type="dcterms:W3CDTF">2017-11-17T08:56:41Z</dcterms:created>
  <dcterms:modified xsi:type="dcterms:W3CDTF">2020-05-18T07:52:14Z</dcterms:modified>
  <cp:category/>
  <cp:version/>
  <cp:contentType/>
  <cp:contentStatus/>
</cp:coreProperties>
</file>