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7668" tabRatio="573" activeTab="6"/>
  </bookViews>
  <sheets>
    <sheet name="1 " sheetId="1" r:id="rId1"/>
    <sheet name="2 " sheetId="2" r:id="rId2"/>
    <sheet name=" 3 " sheetId="3" r:id="rId3"/>
    <sheet name="4 " sheetId="4" r:id="rId4"/>
    <sheet name="5 " sheetId="5" r:id="rId5"/>
    <sheet name="6 " sheetId="6" r:id="rId6"/>
    <sheet name="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1">'[5]Sheet3'!$A$3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'!$B$1:$F$35</definedName>
    <definedName name="_xlnm.Print_Area" localSheetId="0">'1 '!$A$1:$C$32</definedName>
    <definedName name="_xlnm.Print_Area" localSheetId="1">'2 '!$A$1:$I$34</definedName>
    <definedName name="_xlnm.Print_Area" localSheetId="3">'4 '!$A$1:$E$25</definedName>
    <definedName name="_xlnm.Print_Area" localSheetId="4">'5 '!$A$1:$E$15</definedName>
    <definedName name="_xlnm.Print_Area" localSheetId="5">'6 '!$A$1:$E$42</definedName>
    <definedName name="_xlnm.Print_Area" localSheetId="6">'7'!$A$1:$BP$39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'[8]Sheet3'!$A$2</definedName>
    <definedName name="ц" localSheetId="1">'[9]Sheet3'!$A$2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<sst xmlns="http://schemas.openxmlformats.org/spreadsheetml/2006/main" count="341" uniqueCount="212">
  <si>
    <t>Показник</t>
  </si>
  <si>
    <t>зміна значення</t>
  </si>
  <si>
    <t>%</t>
  </si>
  <si>
    <t xml:space="preserve"> </t>
  </si>
  <si>
    <t>Середній розмір заробітної плати у вакансіях, грн.</t>
  </si>
  <si>
    <t>Надання послуг державною службою зайнятості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</si>
  <si>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</si>
  <si>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</si>
  <si>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</si>
  <si>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</si>
  <si>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</si>
  <si>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</si>
  <si>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</si>
  <si>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</si>
  <si>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</si>
  <si>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</si>
  <si>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</si>
  <si>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</si>
  <si>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</si>
  <si>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</si>
  <si>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</si>
  <si>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</si>
  <si>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</si>
  <si>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</si>
  <si>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</si>
  <si>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</si>
  <si>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</si>
  <si>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</si>
  <si>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</si>
  <si>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</si>
  <si>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</si>
  <si>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</si>
  <si>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</si>
  <si>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</si>
  <si>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</si>
  <si>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</si>
  <si>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</si>
  <si>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</si>
  <si>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</si>
  <si>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</si>
  <si>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</si>
  <si>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</si>
  <si>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</si>
  <si>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</si>
  <si>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</si>
  <si>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</si>
  <si>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</si>
  <si>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</si>
  <si>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</si>
  <si>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</si>
  <si>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</si>
  <si>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</si>
  <si>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</si>
  <si>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</si>
  <si>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</si>
  <si>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</si>
  <si>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</si>
  <si>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</si>
  <si>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</si>
  <si>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</si>
  <si>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</si>
  <si>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</si>
  <si>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</si>
  <si>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</si>
  <si>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</si>
  <si>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</si>
  <si>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</si>
  <si>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</si>
  <si>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</si>
  <si>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</si>
  <si>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</si>
  <si>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</si>
  <si>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</si>
  <si>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</si>
  <si>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</si>
  <si>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</si>
  <si>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</si>
  <si>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</si>
  <si>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</si>
  <si>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</si>
  <si>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</si>
  <si>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</si>
  <si>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</si>
  <si>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особи</t>
  </si>
  <si>
    <t>Зміна значення</t>
  </si>
  <si>
    <t xml:space="preserve"> +(-)</t>
  </si>
  <si>
    <t>+ (-)</t>
  </si>
  <si>
    <t>2018 р.</t>
  </si>
  <si>
    <t>Усього мали статус протягом періоду, осіб</t>
  </si>
  <si>
    <t>з них отримали статус протягом звітного періоду, осіб</t>
  </si>
  <si>
    <t>Працевлаштовано до набуття статусу  безробітного, осіб</t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</si>
  <si>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</si>
  <si>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</si>
  <si>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</si>
  <si>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 xml:space="preserve">За даними Державної служби статистики України </t>
  </si>
  <si>
    <t>осіб</t>
  </si>
  <si>
    <t>Інформація щодо запланованого масового вивільнення працівників Вінницької області</t>
  </si>
  <si>
    <t>Вінницька область</t>
  </si>
  <si>
    <t>Середній розмір допомоги по безробіттю у квітні, грн.</t>
  </si>
  <si>
    <t xml:space="preserve"> 2018 р.</t>
  </si>
  <si>
    <t xml:space="preserve"> (за формою 3-ПН)</t>
  </si>
  <si>
    <t>Кількість вакансій на кінець періоду, одиниць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</si>
  <si>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</si>
  <si>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</si>
  <si>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</si>
  <si>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</si>
  <si>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</si>
  <si>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</si>
  <si>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</si>
  <si>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</si>
  <si>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</si>
  <si>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</si>
  <si>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</si>
  <si>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</si>
  <si>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</si>
  <si>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</si>
  <si>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</si>
  <si>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</si>
  <si>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</si>
  <si>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</si>
  <si>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Іллінецька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</si>
  <si>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</si>
  <si>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</si>
  <si>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</si>
  <si>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</si>
  <si>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</si>
  <si>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</si>
  <si>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</si>
  <si>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</si>
  <si>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</si>
  <si>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</si>
  <si>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>з інших джерел</t>
  </si>
  <si>
    <t xml:space="preserve"> 2019 р.</t>
  </si>
  <si>
    <t>Питома вага працевлашто-           ваних до набуття статусу безробітного,%</t>
  </si>
  <si>
    <t>різ-ниця</t>
  </si>
  <si>
    <t>Станом на дату:</t>
  </si>
  <si>
    <t>Показники діяльності Вінницької обласної служби зайнятості</t>
  </si>
  <si>
    <t>у 1.9 р.</t>
  </si>
  <si>
    <t>Робоча сила у віці 15 років і старше – усього, тис. осіб</t>
  </si>
  <si>
    <t>з неї</t>
  </si>
  <si>
    <t>у віці 15–70 років</t>
  </si>
  <si>
    <t>працездатного віку</t>
  </si>
  <si>
    <t>Зайняте населення у віці 15 років і старше – усього, тис. осіб</t>
  </si>
  <si>
    <t>з нього</t>
  </si>
  <si>
    <t>з них</t>
  </si>
  <si>
    <t>Рівень участі населення в робочій силі, у відсотках до населення відповідної вікової групи</t>
  </si>
  <si>
    <t>15 років і старше</t>
  </si>
  <si>
    <t>15–70 років</t>
  </si>
  <si>
    <t>Рівень зайнятості населення, у відсотках до населення відповідної вікової групи</t>
  </si>
  <si>
    <t>Рівень безробіття населення (за методологією МОП), у відсотках до робочої сили відповідної вікової групи</t>
  </si>
  <si>
    <t>…</t>
  </si>
  <si>
    <t>Безробітне населення у віці 15 років і старше (за методологією МОП) – усього, тис. осіб</t>
  </si>
  <si>
    <t>Особи, які не входять до складу робочої сили, у віці 15 років і старше – усього, тис. осіб</t>
  </si>
  <si>
    <t>У середньому за період</t>
  </si>
  <si>
    <t xml:space="preserve">Робоча сила віком 15-70 років   </t>
  </si>
  <si>
    <t>(за даними вибіркових обстежень населення з питань робочої сили)</t>
  </si>
  <si>
    <t xml:space="preserve">     у т.ч. зареєстровано з початку року</t>
  </si>
  <si>
    <t xml:space="preserve">   Питома вага працевлаштованих до набуття статусу                                    безробітного, %</t>
  </si>
  <si>
    <t xml:space="preserve"> Рівень працевлаштування безробітних,%</t>
  </si>
  <si>
    <t>Рівень працевлаштування після закінчення профнавчання, %</t>
  </si>
  <si>
    <t>рівень працевлаштування після закінчення навчання в ЦПТО, %</t>
  </si>
  <si>
    <t>Всього отримали ваучер на навчання, осіб</t>
  </si>
  <si>
    <t>Питома вага довготривалих безробітних, %</t>
  </si>
  <si>
    <t>Питома вага безробітних, знятих з реєстрації без працевлаштування, %</t>
  </si>
  <si>
    <t xml:space="preserve">     з них зареєстровано з початку року</t>
  </si>
  <si>
    <t>Рівень укомплектування вакансій, %</t>
  </si>
  <si>
    <t>Кількість претендентів на одну вакансію, особи</t>
  </si>
  <si>
    <t>Кількість роботодавців, які надали інформацію про вакансії,  одиниць</t>
  </si>
  <si>
    <t xml:space="preserve">   Безробітних,  осіб</t>
  </si>
  <si>
    <t>Кількість осіб, охоплених профорієнтаційними послугами,  осіб</t>
  </si>
  <si>
    <t>Отримували допомогу по безробіттю, осіб</t>
  </si>
  <si>
    <t>Кількість довготривалих безробітних, осіб</t>
  </si>
  <si>
    <t>Кількість укомплектованих вакансій, одиниць</t>
  </si>
  <si>
    <t>Мали статус безробітного, осіб</t>
  </si>
  <si>
    <t xml:space="preserve"> + (-)   осіб</t>
  </si>
  <si>
    <t xml:space="preserve">   Безробітних, осіб</t>
  </si>
  <si>
    <t>Кількість вакансій по формі 3-ПН, одиниць</t>
  </si>
  <si>
    <t>Всього отримали роботу (у т.ч. до набуття статусу безробітного), осіб</t>
  </si>
  <si>
    <t xml:space="preserve">   Працевлаштовано до набуття статусу, осіб</t>
  </si>
  <si>
    <t>Працевлаштовано безробітних за направленням служби зайнятості, осіб</t>
  </si>
  <si>
    <t xml:space="preserve">  - шляхом одноразової виплати допомоги по безробіттю, осіб</t>
  </si>
  <si>
    <t xml:space="preserve">  - з компенсацією витрат роботодавцю єдиного внеску, осіб</t>
  </si>
  <si>
    <t>Проходили професійне навчання безробітні, осіб</t>
  </si>
  <si>
    <t xml:space="preserve">  з них в ЦПТО,  осіб</t>
  </si>
  <si>
    <t>Всього брали участь у громадських та інших роботах тимчасового характеру, осіб</t>
  </si>
  <si>
    <t xml:space="preserve">Інформація щодо запланованого масового вивільнення працівників   Вінницької області  </t>
  </si>
  <si>
    <t xml:space="preserve">Інформація щодо запланованого масового вивільнення працівників Вінницької області </t>
  </si>
  <si>
    <t>Пропозиції роботи, отримані з інших джерел,  тис. одиниць</t>
  </si>
  <si>
    <t>у 1.7 р.</t>
  </si>
  <si>
    <t xml:space="preserve">Зайнятість та безробіття населення Вінницької області                                                                                                       у 1 півріччі 2018- 2019 рр..                                                                                                                                                         </t>
  </si>
  <si>
    <t>1 півріччя 2018 р.</t>
  </si>
  <si>
    <t>1 півріччя 2019 р.</t>
  </si>
  <si>
    <t>у 3,1 рази</t>
  </si>
  <si>
    <t>у 18,5 рази</t>
  </si>
  <si>
    <t xml:space="preserve">    - 0,6 в.п.</t>
  </si>
  <si>
    <t xml:space="preserve">    - 0,1 в.п.</t>
  </si>
  <si>
    <t>у 2.8 р.</t>
  </si>
  <si>
    <t>за 1 півріччя 2018 -2019 рр.</t>
  </si>
  <si>
    <t xml:space="preserve"> + 3,9 в.п.</t>
  </si>
  <si>
    <t xml:space="preserve">  +  2,6 в.п.</t>
  </si>
  <si>
    <t xml:space="preserve">   - 0,8 в.п.</t>
  </si>
  <si>
    <t xml:space="preserve">   - 1,3 в.п.</t>
  </si>
  <si>
    <t>На 01.11.2018</t>
  </si>
  <si>
    <t>На 01.11.2019</t>
  </si>
  <si>
    <t>у січні-жовтні 2018-2019 рр.</t>
  </si>
  <si>
    <t>січень-жовтень           2018 р.</t>
  </si>
  <si>
    <t>січень-жовтень     2019 р.</t>
  </si>
  <si>
    <t>у 15,9 рази</t>
  </si>
  <si>
    <t>січень-жовтень     2018 р.</t>
  </si>
  <si>
    <t>Середній розмір допомоги по безробіттю, у жовтні, грн.</t>
  </si>
  <si>
    <t>у січні-жовтні 2018- 2019 рр.</t>
  </si>
  <si>
    <t>у 2.9 р.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</si>
</sst>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;[Red]#,##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i/>
      <sz val="14"/>
      <name val="Times New Roman Cyr"/>
      <family val="0"/>
    </font>
    <font>
      <i/>
      <sz val="12"/>
      <name val="Times New Roman Cyr"/>
      <family val="0"/>
    </font>
    <font>
      <b/>
      <sz val="12"/>
      <color indexed="8"/>
      <name val="Times New Roman"/>
      <family val="1"/>
    </font>
    <font>
      <sz val="14"/>
      <color indexed="8"/>
      <name val="Times New Roman Cyr"/>
      <family val="0"/>
    </font>
    <font>
      <b/>
      <sz val="16"/>
      <color indexed="8"/>
      <name val="Times New Roman Cyr"/>
      <family val="0"/>
    </font>
    <font>
      <sz val="8"/>
      <name val="Calibri"/>
      <family val="2"/>
    </font>
    <font>
      <b/>
      <i/>
      <sz val="13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84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5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7" fillId="0" borderId="9" applyNumberFormat="0" applyFill="0" applyAlignment="0" applyProtection="0"/>
    <xf numFmtId="0" fontId="45" fillId="0" borderId="0">
      <alignment/>
      <protection/>
    </xf>
    <xf numFmtId="0" fontId="8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301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33" borderId="0" xfId="58" applyFill="1">
      <alignment/>
      <protection/>
    </xf>
    <xf numFmtId="0" fontId="8" fillId="0" borderId="0" xfId="58" applyFont="1" applyAlignment="1">
      <alignment vertical="center"/>
      <protection/>
    </xf>
    <xf numFmtId="0" fontId="2" fillId="0" borderId="0" xfId="58" applyFont="1" applyAlignment="1">
      <alignment horizontal="left" vertical="center"/>
      <protection/>
    </xf>
    <xf numFmtId="0" fontId="2" fillId="0" borderId="0" xfId="58" applyAlignment="1">
      <alignment horizontal="center" vertical="center"/>
      <protection/>
    </xf>
    <xf numFmtId="0" fontId="2" fillId="0" borderId="0" xfId="58" applyFill="1">
      <alignment/>
      <protection/>
    </xf>
    <xf numFmtId="3" fontId="2" fillId="0" borderId="0" xfId="58" applyNumberFormat="1">
      <alignment/>
      <protection/>
    </xf>
    <xf numFmtId="0" fontId="2" fillId="34" borderId="0" xfId="58" applyFill="1">
      <alignment/>
      <protection/>
    </xf>
    <xf numFmtId="0" fontId="9" fillId="0" borderId="0" xfId="58" applyFont="1">
      <alignment/>
      <protection/>
    </xf>
    <xf numFmtId="1" fontId="8" fillId="0" borderId="0" xfId="61" applyNumberFormat="1" applyFont="1" applyFill="1" applyProtection="1">
      <alignment/>
      <protection locked="0"/>
    </xf>
    <xf numFmtId="1" fontId="3" fillId="0" borderId="0" xfId="61" applyNumberFormat="1" applyFont="1" applyFill="1" applyAlignment="1" applyProtection="1">
      <alignment/>
      <protection locked="0"/>
    </xf>
    <xf numFmtId="1" fontId="12" fillId="0" borderId="0" xfId="61" applyNumberFormat="1" applyFont="1" applyFill="1" applyAlignment="1" applyProtection="1">
      <alignment horizontal="center"/>
      <protection locked="0"/>
    </xf>
    <xf numFmtId="1" fontId="2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Alignment="1" applyProtection="1">
      <alignment/>
      <protection locked="0"/>
    </xf>
    <xf numFmtId="1" fontId="7" fillId="0" borderId="0" xfId="61" applyNumberFormat="1" applyFont="1" applyFill="1" applyAlignment="1" applyProtection="1">
      <alignment horizontal="right"/>
      <protection locked="0"/>
    </xf>
    <xf numFmtId="1" fontId="5" fillId="0" borderId="0" xfId="61" applyNumberFormat="1" applyFont="1" applyFill="1" applyProtection="1">
      <alignment/>
      <protection locked="0"/>
    </xf>
    <xf numFmtId="1" fontId="3" fillId="0" borderId="10" xfId="61" applyNumberFormat="1" applyFont="1" applyFill="1" applyBorder="1" applyAlignment="1" applyProtection="1">
      <alignment/>
      <protection locked="0"/>
    </xf>
    <xf numFmtId="1" fontId="12" fillId="0" borderId="0" xfId="61" applyNumberFormat="1" applyFont="1" applyFill="1" applyBorder="1" applyAlignment="1" applyProtection="1">
      <alignment horizontal="center"/>
      <protection locked="0"/>
    </xf>
    <xf numFmtId="1" fontId="2" fillId="0" borderId="0" xfId="61" applyNumberFormat="1" applyFont="1" applyFill="1" applyBorder="1" applyProtection="1">
      <alignment/>
      <protection locked="0"/>
    </xf>
    <xf numFmtId="1" fontId="16" fillId="0" borderId="11" xfId="61" applyNumberFormat="1" applyFont="1" applyFill="1" applyBorder="1" applyAlignment="1" applyProtection="1">
      <alignment horizontal="center" vertical="center" wrapText="1"/>
      <protection/>
    </xf>
    <xf numFmtId="1" fontId="12" fillId="0" borderId="11" xfId="61" applyNumberFormat="1" applyFont="1" applyFill="1" applyBorder="1" applyAlignment="1" applyProtection="1">
      <alignment horizontal="center" vertical="center" wrapText="1"/>
      <protection/>
    </xf>
    <xf numFmtId="1" fontId="15" fillId="0" borderId="11" xfId="61" applyNumberFormat="1" applyFont="1" applyFill="1" applyBorder="1" applyAlignment="1" applyProtection="1">
      <alignment horizontal="center" vertical="center" wrapText="1"/>
      <protection/>
    </xf>
    <xf numFmtId="1" fontId="16" fillId="0" borderId="0" xfId="61" applyNumberFormat="1" applyFont="1" applyFill="1" applyProtection="1">
      <alignment/>
      <protection locked="0"/>
    </xf>
    <xf numFmtId="1" fontId="2" fillId="0" borderId="11" xfId="61" applyNumberFormat="1" applyFont="1" applyFill="1" applyBorder="1" applyAlignment="1" applyProtection="1">
      <alignment horizontal="center"/>
      <protection/>
    </xf>
    <xf numFmtId="3" fontId="17" fillId="0" borderId="11" xfId="61" applyNumberFormat="1" applyFont="1" applyFill="1" applyBorder="1" applyAlignment="1" applyProtection="1">
      <alignment horizontal="center" vertical="center"/>
      <protection locked="0"/>
    </xf>
    <xf numFmtId="180" fontId="17" fillId="0" borderId="11" xfId="61" applyNumberFormat="1" applyFont="1" applyFill="1" applyBorder="1" applyAlignment="1" applyProtection="1">
      <alignment horizontal="center" vertical="center"/>
      <protection locked="0"/>
    </xf>
    <xf numFmtId="181" fontId="17" fillId="0" borderId="11" xfId="61" applyNumberFormat="1" applyFont="1" applyFill="1" applyBorder="1" applyAlignment="1" applyProtection="1">
      <alignment horizontal="center" vertical="center"/>
      <protection locked="0"/>
    </xf>
    <xf numFmtId="181" fontId="17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61" applyNumberFormat="1" applyFont="1" applyFill="1" applyBorder="1" applyProtection="1">
      <alignment/>
      <protection locked="0"/>
    </xf>
    <xf numFmtId="3" fontId="18" fillId="0" borderId="11" xfId="61" applyNumberFormat="1" applyFont="1" applyFill="1" applyBorder="1" applyAlignment="1" applyProtection="1">
      <alignment horizontal="center" vertical="center"/>
      <protection locked="0"/>
    </xf>
    <xf numFmtId="1" fontId="18" fillId="0" borderId="11" xfId="61" applyNumberFormat="1" applyFont="1" applyFill="1" applyBorder="1" applyAlignment="1" applyProtection="1">
      <alignment horizontal="center" vertical="center"/>
      <protection locked="0"/>
    </xf>
    <xf numFmtId="3" fontId="18" fillId="0" borderId="11" xfId="61" applyNumberFormat="1" applyFont="1" applyFill="1" applyBorder="1" applyAlignment="1" applyProtection="1">
      <alignment horizontal="center" vertical="center" wrapText="1"/>
      <protection locked="0"/>
    </xf>
    <xf numFmtId="3" fontId="18" fillId="0" borderId="11" xfId="63" applyNumberFormat="1" applyFont="1" applyFill="1" applyBorder="1" applyAlignment="1">
      <alignment horizontal="center" vertical="center" wrapText="1"/>
      <protection/>
    </xf>
    <xf numFmtId="1" fontId="13" fillId="0" borderId="11" xfId="61" applyNumberFormat="1" applyFont="1" applyFill="1" applyBorder="1" applyAlignment="1" applyProtection="1">
      <alignment vertical="center"/>
      <protection locked="0"/>
    </xf>
    <xf numFmtId="1" fontId="2" fillId="0" borderId="0" xfId="61" applyNumberFormat="1" applyFont="1" applyFill="1" applyBorder="1" applyAlignment="1" applyProtection="1">
      <alignment vertical="center"/>
      <protection locked="0"/>
    </xf>
    <xf numFmtId="1" fontId="13" fillId="0" borderId="0" xfId="61" applyNumberFormat="1" applyFont="1" applyFill="1" applyBorder="1" applyAlignment="1" applyProtection="1">
      <alignment horizontal="center" vertical="center"/>
      <protection locked="0"/>
    </xf>
    <xf numFmtId="1" fontId="13" fillId="0" borderId="11" xfId="61" applyNumberFormat="1" applyFont="1" applyFill="1" applyBorder="1" applyAlignment="1" applyProtection="1">
      <alignment horizontal="left"/>
      <protection locked="0"/>
    </xf>
    <xf numFmtId="1" fontId="20" fillId="0" borderId="0" xfId="61" applyNumberFormat="1" applyFont="1" applyFill="1" applyBorder="1" applyProtection="1">
      <alignment/>
      <protection locked="0"/>
    </xf>
    <xf numFmtId="181" fontId="20" fillId="0" borderId="0" xfId="61" applyNumberFormat="1" applyFont="1" applyFill="1" applyBorder="1" applyProtection="1">
      <alignment/>
      <protection locked="0"/>
    </xf>
    <xf numFmtId="0" fontId="6" fillId="0" borderId="11" xfId="59" applyFont="1" applyFill="1" applyBorder="1" applyAlignment="1">
      <alignment horizontal="center" vertical="center"/>
      <protection/>
    </xf>
    <xf numFmtId="0" fontId="23" fillId="0" borderId="0" xfId="67" applyFont="1" applyFill="1">
      <alignment/>
      <protection/>
    </xf>
    <xf numFmtId="0" fontId="25" fillId="0" borderId="0" xfId="67" applyFont="1" applyFill="1" applyBorder="1" applyAlignment="1">
      <alignment horizontal="center"/>
      <protection/>
    </xf>
    <xf numFmtId="0" fontId="25" fillId="0" borderId="0" xfId="67" applyFont="1" applyFill="1">
      <alignment/>
      <protection/>
    </xf>
    <xf numFmtId="0" fontId="27" fillId="0" borderId="0" xfId="67" applyFont="1" applyFill="1" applyAlignment="1">
      <alignment vertical="center"/>
      <protection/>
    </xf>
    <xf numFmtId="1" fontId="29" fillId="0" borderId="0" xfId="67" applyNumberFormat="1" applyFont="1" applyFill="1">
      <alignment/>
      <protection/>
    </xf>
    <xf numFmtId="0" fontId="29" fillId="0" borderId="0" xfId="67" applyFont="1" applyFill="1">
      <alignment/>
      <protection/>
    </xf>
    <xf numFmtId="0" fontId="27" fillId="0" borderId="0" xfId="67" applyFont="1" applyFill="1" applyAlignment="1">
      <alignment vertical="center" wrapText="1"/>
      <protection/>
    </xf>
    <xf numFmtId="0" fontId="29" fillId="0" borderId="0" xfId="67" applyFont="1" applyFill="1" applyAlignment="1">
      <alignment vertical="center"/>
      <protection/>
    </xf>
    <xf numFmtId="0" fontId="29" fillId="0" borderId="0" xfId="67" applyFont="1" applyFill="1" applyAlignment="1">
      <alignment horizontal="center"/>
      <protection/>
    </xf>
    <xf numFmtId="0" fontId="29" fillId="0" borderId="0" xfId="67" applyFont="1" applyFill="1" applyAlignment="1">
      <alignment wrapText="1"/>
      <protection/>
    </xf>
    <xf numFmtId="0" fontId="25" fillId="0" borderId="0" xfId="67" applyFont="1" applyFill="1" applyAlignment="1">
      <alignment vertical="center"/>
      <protection/>
    </xf>
    <xf numFmtId="3" fontId="33" fillId="0" borderId="0" xfId="67" applyNumberFormat="1" applyFont="1" applyFill="1" applyAlignment="1">
      <alignment horizontal="center" vertical="center"/>
      <protection/>
    </xf>
    <xf numFmtId="3" fontId="29" fillId="0" borderId="0" xfId="67" applyNumberFormat="1" applyFont="1" applyFill="1">
      <alignment/>
      <protection/>
    </xf>
    <xf numFmtId="181" fontId="29" fillId="0" borderId="0" xfId="67" applyNumberFormat="1" applyFont="1" applyFill="1">
      <alignment/>
      <protection/>
    </xf>
    <xf numFmtId="3" fontId="4" fillId="0" borderId="11" xfId="59" applyNumberFormat="1" applyFont="1" applyFill="1" applyBorder="1" applyAlignment="1">
      <alignment horizontal="center" vertical="center" wrapText="1"/>
      <protection/>
    </xf>
    <xf numFmtId="3" fontId="4" fillId="0" borderId="11" xfId="60" applyNumberFormat="1" applyFont="1" applyFill="1" applyBorder="1" applyAlignment="1">
      <alignment horizontal="center" vertical="center" wrapText="1"/>
      <protection/>
    </xf>
    <xf numFmtId="0" fontId="38" fillId="0" borderId="0" xfId="57" applyFont="1">
      <alignment/>
      <protection/>
    </xf>
    <xf numFmtId="0" fontId="39" fillId="0" borderId="0" xfId="65" applyFont="1" applyFill="1" applyBorder="1" applyAlignment="1">
      <alignment horizontal="left"/>
      <protection/>
    </xf>
    <xf numFmtId="0" fontId="29" fillId="0" borderId="0" xfId="57" applyFont="1">
      <alignment/>
      <protection/>
    </xf>
    <xf numFmtId="0" fontId="38" fillId="0" borderId="0" xfId="57" applyFont="1" applyFill="1">
      <alignment/>
      <protection/>
    </xf>
    <xf numFmtId="0" fontId="32" fillId="0" borderId="0" xfId="57" applyFont="1" applyFill="1" applyAlignment="1">
      <alignment/>
      <protection/>
    </xf>
    <xf numFmtId="0" fontId="29" fillId="0" borderId="0" xfId="57" applyFont="1" applyFill="1" applyAlignment="1">
      <alignment/>
      <protection/>
    </xf>
    <xf numFmtId="0" fontId="11" fillId="0" borderId="0" xfId="57" applyFill="1">
      <alignment/>
      <protection/>
    </xf>
    <xf numFmtId="0" fontId="29" fillId="0" borderId="0" xfId="57" applyFont="1" applyFill="1" applyAlignment="1">
      <alignment horizontal="center" vertical="center" wrapText="1"/>
      <protection/>
    </xf>
    <xf numFmtId="0" fontId="41" fillId="0" borderId="0" xfId="57" applyFont="1" applyFill="1" applyAlignment="1">
      <alignment horizontal="center" vertical="center" wrapText="1"/>
      <protection/>
    </xf>
    <xf numFmtId="0" fontId="27" fillId="0" borderId="11" xfId="57" applyFont="1" applyFill="1" applyBorder="1" applyAlignment="1">
      <alignment horizontal="center" vertical="center" wrapText="1"/>
      <protection/>
    </xf>
    <xf numFmtId="0" fontId="41" fillId="0" borderId="0" xfId="57" applyFont="1" applyFill="1" applyAlignment="1">
      <alignment vertical="center"/>
      <protection/>
    </xf>
    <xf numFmtId="0" fontId="14" fillId="0" borderId="0" xfId="57" applyFont="1" applyFill="1" applyAlignment="1">
      <alignment vertical="center" wrapText="1"/>
      <protection/>
    </xf>
    <xf numFmtId="0" fontId="29" fillId="0" borderId="0" xfId="57" applyFont="1" applyFill="1" applyAlignment="1">
      <alignment horizontal="center"/>
      <protection/>
    </xf>
    <xf numFmtId="0" fontId="13" fillId="0" borderId="0" xfId="57" applyFont="1" applyFill="1" applyAlignment="1">
      <alignment horizontal="left" vertical="center" wrapText="1"/>
      <protection/>
    </xf>
    <xf numFmtId="49" fontId="28" fillId="0" borderId="11" xfId="57" applyNumberFormat="1" applyFont="1" applyFill="1" applyBorder="1" applyAlignment="1">
      <alignment horizontal="center" vertical="center" wrapText="1"/>
      <protection/>
    </xf>
    <xf numFmtId="0" fontId="2" fillId="0" borderId="0" xfId="64" applyFont="1" applyFill="1" applyAlignment="1">
      <alignment vertical="top"/>
      <protection/>
    </xf>
    <xf numFmtId="0" fontId="35" fillId="0" borderId="0" xfId="64" applyFont="1" applyFill="1" applyAlignment="1">
      <alignment horizontal="center" vertical="top" wrapText="1"/>
      <protection/>
    </xf>
    <xf numFmtId="0" fontId="44" fillId="0" borderId="0" xfId="64" applyFont="1" applyFill="1" applyAlignment="1">
      <alignment horizontal="right" vertical="center"/>
      <protection/>
    </xf>
    <xf numFmtId="0" fontId="36" fillId="0" borderId="0" xfId="64" applyFont="1" applyFill="1" applyAlignment="1">
      <alignment horizontal="center" vertical="top" wrapText="1"/>
      <protection/>
    </xf>
    <xf numFmtId="0" fontId="36" fillId="0" borderId="11" xfId="64" applyFont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/>
      <protection/>
    </xf>
    <xf numFmtId="0" fontId="2" fillId="0" borderId="0" xfId="64" applyFont="1" applyAlignment="1">
      <alignment vertical="center"/>
      <protection/>
    </xf>
    <xf numFmtId="3" fontId="2" fillId="0" borderId="0" xfId="64" applyNumberFormat="1" applyFont="1" applyAlignment="1">
      <alignment vertical="center"/>
      <protection/>
    </xf>
    <xf numFmtId="0" fontId="21" fillId="0" borderId="0" xfId="64" applyFont="1" applyAlignment="1">
      <alignment horizontal="center" vertical="center"/>
      <protection/>
    </xf>
    <xf numFmtId="181" fontId="21" fillId="0" borderId="0" xfId="64" applyNumberFormat="1" applyFont="1" applyAlignment="1">
      <alignment horizontal="center" vertical="center"/>
      <protection/>
    </xf>
    <xf numFmtId="180" fontId="2" fillId="0" borderId="0" xfId="64" applyNumberFormat="1" applyFont="1" applyAlignment="1">
      <alignment vertical="center"/>
      <protection/>
    </xf>
    <xf numFmtId="181" fontId="21" fillId="35" borderId="0" xfId="64" applyNumberFormat="1" applyFont="1" applyFill="1" applyAlignment="1">
      <alignment horizontal="center" vertical="center"/>
      <protection/>
    </xf>
    <xf numFmtId="3" fontId="21" fillId="0" borderId="11" xfId="57" applyNumberFormat="1" applyFont="1" applyFill="1" applyBorder="1" applyAlignment="1">
      <alignment horizontal="center" vertical="center"/>
      <protection/>
    </xf>
    <xf numFmtId="180" fontId="21" fillId="0" borderId="11" xfId="57" applyNumberFormat="1" applyFont="1" applyFill="1" applyBorder="1" applyAlignment="1">
      <alignment horizontal="center" vertical="center"/>
      <protection/>
    </xf>
    <xf numFmtId="0" fontId="2" fillId="0" borderId="0" xfId="64" applyFont="1">
      <alignment/>
      <protection/>
    </xf>
    <xf numFmtId="0" fontId="31" fillId="0" borderId="0" xfId="67" applyFont="1" applyFill="1" applyAlignment="1">
      <alignment horizontal="center"/>
      <protection/>
    </xf>
    <xf numFmtId="0" fontId="26" fillId="0" borderId="11" xfId="67" applyFont="1" applyFill="1" applyBorder="1" applyAlignment="1">
      <alignment horizontal="center" vertical="center" wrapText="1"/>
      <protection/>
    </xf>
    <xf numFmtId="0" fontId="23" fillId="0" borderId="0" xfId="67" applyFont="1" applyFill="1" applyAlignment="1">
      <alignment vertical="center" wrapText="1"/>
      <protection/>
    </xf>
    <xf numFmtId="0" fontId="27" fillId="0" borderId="0" xfId="67" applyFont="1" applyFill="1" applyAlignment="1">
      <alignment horizontal="center" vertical="top" wrapText="1"/>
      <protection/>
    </xf>
    <xf numFmtId="0" fontId="22" fillId="0" borderId="11" xfId="67" applyFont="1" applyFill="1" applyBorder="1" applyAlignment="1">
      <alignment horizontal="center" vertical="center" wrapText="1"/>
      <protection/>
    </xf>
    <xf numFmtId="0" fontId="22" fillId="0" borderId="12" xfId="67" applyFont="1" applyFill="1" applyBorder="1" applyAlignment="1">
      <alignment horizontal="center" vertical="center" wrapText="1"/>
      <protection/>
    </xf>
    <xf numFmtId="0" fontId="21" fillId="0" borderId="13" xfId="62" applyFont="1" applyBorder="1" applyAlignment="1">
      <alignment vertical="center" wrapText="1"/>
      <protection/>
    </xf>
    <xf numFmtId="0" fontId="21" fillId="0" borderId="14" xfId="62" applyFont="1" applyBorder="1" applyAlignment="1">
      <alignment vertical="center" wrapText="1"/>
      <protection/>
    </xf>
    <xf numFmtId="3" fontId="18" fillId="0" borderId="11" xfId="0" applyNumberFormat="1" applyFont="1" applyFill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1" fontId="14" fillId="0" borderId="0" xfId="61" applyNumberFormat="1" applyFont="1" applyFill="1" applyAlignment="1" applyProtection="1">
      <alignment vertical="center"/>
      <protection locked="0"/>
    </xf>
    <xf numFmtId="0" fontId="43" fillId="34" borderId="11" xfId="57" applyFont="1" applyFill="1" applyBorder="1" applyAlignment="1">
      <alignment horizontal="left" vertical="center" wrapText="1"/>
      <protection/>
    </xf>
    <xf numFmtId="0" fontId="38" fillId="35" borderId="11" xfId="57" applyFont="1" applyFill="1" applyBorder="1" applyAlignment="1">
      <alignment horizontal="left" wrapText="1"/>
      <protection/>
    </xf>
    <xf numFmtId="181" fontId="14" fillId="35" borderId="11" xfId="57" applyNumberFormat="1" applyFont="1" applyFill="1" applyBorder="1" applyAlignment="1">
      <alignment horizontal="center" wrapText="1"/>
      <protection/>
    </xf>
    <xf numFmtId="180" fontId="38" fillId="35" borderId="11" xfId="57" applyNumberFormat="1" applyFont="1" applyFill="1" applyBorder="1" applyAlignment="1">
      <alignment horizontal="center"/>
      <protection/>
    </xf>
    <xf numFmtId="0" fontId="47" fillId="0" borderId="0" xfId="67" applyFont="1" applyFill="1" applyAlignment="1">
      <alignment horizontal="right"/>
      <protection/>
    </xf>
    <xf numFmtId="0" fontId="48" fillId="0" borderId="0" xfId="67" applyFont="1" applyFill="1" applyBorder="1" applyAlignment="1">
      <alignment horizontal="right"/>
      <protection/>
    </xf>
    <xf numFmtId="0" fontId="8" fillId="0" borderId="11" xfId="73" applyFont="1" applyFill="1" applyBorder="1" applyAlignment="1">
      <alignment horizontal="left"/>
      <protection/>
    </xf>
    <xf numFmtId="1" fontId="4" fillId="0" borderId="11" xfId="60" applyNumberFormat="1" applyFont="1" applyFill="1" applyBorder="1" applyAlignment="1">
      <alignment horizontal="center" vertical="center" wrapText="1"/>
      <protection/>
    </xf>
    <xf numFmtId="1" fontId="49" fillId="0" borderId="11" xfId="59" applyNumberFormat="1" applyFont="1" applyFill="1" applyBorder="1" applyAlignment="1">
      <alignment horizontal="center" vertical="center" wrapText="1"/>
      <protection/>
    </xf>
    <xf numFmtId="3" fontId="15" fillId="0" borderId="11" xfId="66" applyNumberFormat="1" applyFont="1" applyFill="1" applyBorder="1" applyAlignment="1">
      <alignment horizontal="center" vertical="center"/>
      <protection/>
    </xf>
    <xf numFmtId="1" fontId="4" fillId="0" borderId="11" xfId="59" applyNumberFormat="1" applyFont="1" applyFill="1" applyBorder="1" applyAlignment="1">
      <alignment horizontal="center" vertical="center" wrapText="1"/>
      <protection/>
    </xf>
    <xf numFmtId="0" fontId="36" fillId="36" borderId="11" xfId="64" applyFont="1" applyFill="1" applyBorder="1" applyAlignment="1">
      <alignment horizontal="center" vertical="center"/>
      <protection/>
    </xf>
    <xf numFmtId="3" fontId="36" fillId="36" borderId="11" xfId="57" applyNumberFormat="1" applyFont="1" applyFill="1" applyBorder="1" applyAlignment="1">
      <alignment horizontal="center" vertical="center"/>
      <protection/>
    </xf>
    <xf numFmtId="180" fontId="36" fillId="36" borderId="11" xfId="57" applyNumberFormat="1" applyFont="1" applyFill="1" applyBorder="1" applyAlignment="1">
      <alignment horizontal="center" vertical="center"/>
      <protection/>
    </xf>
    <xf numFmtId="3" fontId="51" fillId="36" borderId="11" xfId="67" applyNumberFormat="1" applyFont="1" applyFill="1" applyBorder="1" applyAlignment="1">
      <alignment horizontal="center" vertical="center"/>
      <protection/>
    </xf>
    <xf numFmtId="0" fontId="21" fillId="0" borderId="1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1" fontId="2" fillId="0" borderId="0" xfId="61" applyNumberFormat="1" applyFont="1" applyFill="1" applyAlignment="1" applyProtection="1">
      <alignment horizontal="center"/>
      <protection locked="0"/>
    </xf>
    <xf numFmtId="1" fontId="2" fillId="0" borderId="11" xfId="61" applyNumberFormat="1" applyFont="1" applyFill="1" applyBorder="1" applyAlignment="1" applyProtection="1">
      <alignment horizontal="center"/>
      <protection locked="0"/>
    </xf>
    <xf numFmtId="180" fontId="12" fillId="0" borderId="11" xfId="61" applyNumberFormat="1" applyFont="1" applyFill="1" applyBorder="1" applyAlignment="1" applyProtection="1">
      <alignment horizontal="center" vertical="center"/>
      <protection locked="0"/>
    </xf>
    <xf numFmtId="0" fontId="30" fillId="37" borderId="13" xfId="67" applyFont="1" applyFill="1" applyBorder="1" applyAlignment="1">
      <alignment horizontal="center" vertical="center" wrapText="1"/>
      <protection/>
    </xf>
    <xf numFmtId="3" fontId="30" fillId="37" borderId="11" xfId="67" applyNumberFormat="1" applyFont="1" applyFill="1" applyBorder="1" applyAlignment="1">
      <alignment horizontal="center" vertical="center"/>
      <protection/>
    </xf>
    <xf numFmtId="180" fontId="30" fillId="37" borderId="12" xfId="67" applyNumberFormat="1" applyFont="1" applyFill="1" applyBorder="1" applyAlignment="1">
      <alignment horizontal="center" vertical="center"/>
      <protection/>
    </xf>
    <xf numFmtId="1" fontId="15" fillId="38" borderId="11" xfId="61" applyNumberFormat="1" applyFont="1" applyFill="1" applyBorder="1" applyAlignment="1" applyProtection="1">
      <alignment horizontal="center" vertical="center"/>
      <protection locked="0"/>
    </xf>
    <xf numFmtId="3" fontId="15" fillId="38" borderId="11" xfId="61" applyNumberFormat="1" applyFont="1" applyFill="1" applyBorder="1" applyAlignment="1" applyProtection="1">
      <alignment horizontal="center" vertical="center"/>
      <protection locked="0"/>
    </xf>
    <xf numFmtId="180" fontId="15" fillId="38" borderId="11" xfId="61" applyNumberFormat="1" applyFont="1" applyFill="1" applyBorder="1" applyAlignment="1" applyProtection="1">
      <alignment horizontal="center" vertical="center"/>
      <protection locked="0"/>
    </xf>
    <xf numFmtId="3" fontId="12" fillId="38" borderId="11" xfId="61" applyNumberFormat="1" applyFont="1" applyFill="1" applyBorder="1" applyAlignment="1" applyProtection="1">
      <alignment horizontal="center" vertical="center"/>
      <protection locked="0"/>
    </xf>
    <xf numFmtId="181" fontId="15" fillId="38" borderId="11" xfId="61" applyNumberFormat="1" applyFont="1" applyFill="1" applyBorder="1" applyAlignment="1" applyProtection="1">
      <alignment horizontal="center" vertical="center"/>
      <protection locked="0"/>
    </xf>
    <xf numFmtId="180" fontId="17" fillId="38" borderId="11" xfId="61" applyNumberFormat="1" applyFont="1" applyFill="1" applyBorder="1" applyAlignment="1" applyProtection="1">
      <alignment horizontal="center" vertical="center"/>
      <protection locked="0"/>
    </xf>
    <xf numFmtId="3" fontId="17" fillId="38" borderId="11" xfId="61" applyNumberFormat="1" applyFont="1" applyFill="1" applyBorder="1" applyAlignment="1" applyProtection="1">
      <alignment horizontal="center" vertical="center"/>
      <protection locked="0"/>
    </xf>
    <xf numFmtId="3" fontId="15" fillId="38" borderId="11" xfId="61" applyNumberFormat="1" applyFont="1" applyFill="1" applyBorder="1" applyAlignment="1" applyProtection="1">
      <alignment horizontal="center" vertical="center" wrapText="1"/>
      <protection locked="0"/>
    </xf>
    <xf numFmtId="181" fontId="15" fillId="38" borderId="11" xfId="61" applyNumberFormat="1" applyFont="1" applyFill="1" applyBorder="1" applyAlignment="1" applyProtection="1">
      <alignment horizontal="center" vertical="center" wrapText="1"/>
      <protection locked="0"/>
    </xf>
    <xf numFmtId="3" fontId="12" fillId="38" borderId="11" xfId="61" applyNumberFormat="1" applyFont="1" applyFill="1" applyBorder="1" applyAlignment="1" applyProtection="1">
      <alignment horizontal="center" vertical="center" wrapText="1"/>
      <protection locked="0"/>
    </xf>
    <xf numFmtId="3" fontId="15" fillId="38" borderId="16" xfId="61" applyNumberFormat="1" applyFont="1" applyFill="1" applyBorder="1" applyAlignment="1" applyProtection="1">
      <alignment horizontal="center" vertical="center"/>
      <protection locked="0"/>
    </xf>
    <xf numFmtId="3" fontId="15" fillId="39" borderId="11" xfId="61" applyNumberFormat="1" applyFont="1" applyFill="1" applyBorder="1" applyAlignment="1" applyProtection="1">
      <alignment horizontal="center" vertical="center"/>
      <protection locked="0"/>
    </xf>
    <xf numFmtId="180" fontId="17" fillId="39" borderId="11" xfId="61" applyNumberFormat="1" applyFont="1" applyFill="1" applyBorder="1" applyAlignment="1" applyProtection="1">
      <alignment horizontal="center" vertical="center"/>
      <protection locked="0"/>
    </xf>
    <xf numFmtId="3" fontId="17" fillId="39" borderId="11" xfId="61" applyNumberFormat="1" applyFont="1" applyFill="1" applyBorder="1" applyAlignment="1" applyProtection="1">
      <alignment horizontal="center" vertical="center"/>
      <protection locked="0"/>
    </xf>
    <xf numFmtId="3" fontId="17" fillId="39" borderId="11" xfId="61" applyNumberFormat="1" applyFont="1" applyFill="1" applyBorder="1" applyAlignment="1" applyProtection="1">
      <alignment horizontal="center" vertical="center" wrapText="1"/>
      <protection locked="0"/>
    </xf>
    <xf numFmtId="3" fontId="17" fillId="39" borderId="11" xfId="63" applyNumberFormat="1" applyFont="1" applyFill="1" applyBorder="1" applyAlignment="1">
      <alignment horizontal="center" vertical="center" wrapText="1"/>
      <protection/>
    </xf>
    <xf numFmtId="181" fontId="17" fillId="39" borderId="11" xfId="61" applyNumberFormat="1" applyFont="1" applyFill="1" applyBorder="1" applyAlignment="1" applyProtection="1">
      <alignment horizontal="center" vertical="center"/>
      <protection locked="0"/>
    </xf>
    <xf numFmtId="181" fontId="17" fillId="38" borderId="11" xfId="61" applyNumberFormat="1" applyFont="1" applyFill="1" applyBorder="1" applyAlignment="1" applyProtection="1">
      <alignment horizontal="center" vertical="center"/>
      <protection locked="0"/>
    </xf>
    <xf numFmtId="1" fontId="2" fillId="0" borderId="11" xfId="61" applyNumberFormat="1" applyFont="1" applyFill="1" applyBorder="1" applyAlignment="1" applyProtection="1">
      <alignment horizontal="center" vertical="center" wrapText="1"/>
      <protection/>
    </xf>
    <xf numFmtId="1" fontId="2" fillId="0" borderId="16" xfId="61" applyNumberFormat="1" applyFont="1" applyFill="1" applyBorder="1" applyAlignment="1" applyProtection="1">
      <alignment horizontal="center"/>
      <protection/>
    </xf>
    <xf numFmtId="3" fontId="17" fillId="39" borderId="16" xfId="61" applyNumberFormat="1" applyFont="1" applyFill="1" applyBorder="1" applyAlignment="1" applyProtection="1">
      <alignment horizontal="center" vertical="center"/>
      <protection locked="0"/>
    </xf>
    <xf numFmtId="3" fontId="50" fillId="33" borderId="11" xfId="67" applyNumberFormat="1" applyFont="1" applyFill="1" applyBorder="1" applyAlignment="1">
      <alignment horizontal="center" vertical="center"/>
      <protection/>
    </xf>
    <xf numFmtId="1" fontId="15" fillId="0" borderId="17" xfId="61" applyNumberFormat="1" applyFont="1" applyFill="1" applyBorder="1" applyAlignment="1" applyProtection="1">
      <alignment vertical="center" wrapText="1"/>
      <protection/>
    </xf>
    <xf numFmtId="180" fontId="17" fillId="40" borderId="11" xfId="61" applyNumberFormat="1" applyFont="1" applyFill="1" applyBorder="1" applyAlignment="1" applyProtection="1">
      <alignment horizontal="center" vertical="center"/>
      <protection locked="0"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center" vertical="center" wrapText="1"/>
      <protection/>
    </xf>
    <xf numFmtId="0" fontId="2" fillId="0" borderId="11" xfId="64" applyNumberFormat="1" applyFont="1" applyBorder="1" applyAlignment="1">
      <alignment horizontal="center" vertical="center" wrapText="1"/>
      <protection/>
    </xf>
    <xf numFmtId="3" fontId="17" fillId="39" borderId="11" xfId="0" applyNumberFormat="1" applyFont="1" applyFill="1" applyBorder="1" applyAlignment="1">
      <alignment horizontal="center" vertical="center"/>
    </xf>
    <xf numFmtId="1" fontId="4" fillId="39" borderId="11" xfId="61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7" fillId="0" borderId="11" xfId="59" applyFont="1" applyFill="1" applyBorder="1" applyAlignment="1">
      <alignment horizontal="center" vertical="center"/>
      <protection/>
    </xf>
    <xf numFmtId="0" fontId="7" fillId="0" borderId="11" xfId="59" applyFont="1" applyFill="1" applyBorder="1" applyAlignment="1">
      <alignment horizontal="center" vertical="center" wrapText="1"/>
      <protection/>
    </xf>
    <xf numFmtId="0" fontId="7" fillId="0" borderId="11" xfId="59" applyFont="1" applyFill="1" applyBorder="1" applyAlignment="1">
      <alignment horizontal="center" vertical="top" wrapText="1"/>
      <protection/>
    </xf>
    <xf numFmtId="0" fontId="40" fillId="0" borderId="11" xfId="57" applyFont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 wrapText="1"/>
      <protection/>
    </xf>
    <xf numFmtId="49" fontId="33" fillId="0" borderId="11" xfId="57" applyNumberFormat="1" applyFont="1" applyFill="1" applyBorder="1" applyAlignment="1">
      <alignment horizontal="center" vertical="center" wrapText="1"/>
      <protection/>
    </xf>
    <xf numFmtId="0" fontId="90" fillId="41" borderId="11" xfId="0" applyFont="1" applyFill="1" applyBorder="1" applyAlignment="1">
      <alignment vertical="center" wrapText="1"/>
    </xf>
    <xf numFmtId="0" fontId="90" fillId="0" borderId="11" xfId="0" applyFont="1" applyBorder="1" applyAlignment="1">
      <alignment horizontal="left" vertical="center" indent="1"/>
    </xf>
    <xf numFmtId="0" fontId="21" fillId="0" borderId="0" xfId="57" applyFont="1">
      <alignment/>
      <protection/>
    </xf>
    <xf numFmtId="0" fontId="90" fillId="0" borderId="11" xfId="0" applyFont="1" applyBorder="1" applyAlignment="1">
      <alignment horizontal="left" vertical="center" wrapText="1" indent="1"/>
    </xf>
    <xf numFmtId="0" fontId="21" fillId="0" borderId="18" xfId="57" applyFont="1" applyBorder="1">
      <alignment/>
      <protection/>
    </xf>
    <xf numFmtId="14" fontId="26" fillId="0" borderId="11" xfId="48" applyNumberFormat="1" applyFont="1" applyBorder="1" applyAlignment="1">
      <alignment horizontal="center" vertical="center" wrapText="1"/>
      <protection/>
    </xf>
    <xf numFmtId="0" fontId="22" fillId="36" borderId="11" xfId="67" applyFont="1" applyFill="1" applyBorder="1" applyAlignment="1">
      <alignment horizontal="center" vertical="center" wrapText="1"/>
      <protection/>
    </xf>
    <xf numFmtId="180" fontId="22" fillId="36" borderId="11" xfId="67" applyNumberFormat="1" applyFont="1" applyFill="1" applyBorder="1" applyAlignment="1">
      <alignment horizontal="center" vertical="center" wrapText="1"/>
      <protection/>
    </xf>
    <xf numFmtId="0" fontId="32" fillId="0" borderId="11" xfId="67" applyFont="1" applyFill="1" applyBorder="1" applyAlignment="1">
      <alignment horizontal="left" vertical="center" wrapText="1"/>
      <protection/>
    </xf>
    <xf numFmtId="180" fontId="32" fillId="0" borderId="11" xfId="67" applyNumberFormat="1" applyFont="1" applyFill="1" applyBorder="1" applyAlignment="1">
      <alignment horizontal="center" vertical="center" wrapText="1"/>
      <protection/>
    </xf>
    <xf numFmtId="0" fontId="4" fillId="0" borderId="19" xfId="60" applyFont="1" applyBorder="1" applyAlignment="1">
      <alignment vertical="center" wrapText="1"/>
      <protection/>
    </xf>
    <xf numFmtId="0" fontId="6" fillId="0" borderId="20" xfId="60" applyFont="1" applyBorder="1" applyAlignment="1">
      <alignment vertical="center" wrapText="1"/>
      <protection/>
    </xf>
    <xf numFmtId="0" fontId="4" fillId="0" borderId="11" xfId="60" applyFont="1" applyBorder="1" applyAlignment="1">
      <alignment vertical="center" wrapText="1"/>
      <protection/>
    </xf>
    <xf numFmtId="0" fontId="4" fillId="0" borderId="16" xfId="60" applyFont="1" applyBorder="1" applyAlignment="1">
      <alignment vertical="center" wrapText="1"/>
      <protection/>
    </xf>
    <xf numFmtId="0" fontId="10" fillId="0" borderId="16" xfId="60" applyFont="1" applyBorder="1" applyAlignment="1">
      <alignment vertical="center" wrapText="1"/>
      <protection/>
    </xf>
    <xf numFmtId="0" fontId="4" fillId="0" borderId="19" xfId="60" applyFont="1" applyBorder="1" applyAlignment="1">
      <alignment horizontal="left" vertical="center" wrapText="1" indent="1"/>
      <protection/>
    </xf>
    <xf numFmtId="0" fontId="6" fillId="0" borderId="21" xfId="60" applyFont="1" applyBorder="1" applyAlignment="1">
      <alignment vertical="center" wrapText="1"/>
      <protection/>
    </xf>
    <xf numFmtId="0" fontId="91" fillId="0" borderId="11" xfId="60" applyFont="1" applyFill="1" applyBorder="1" applyAlignment="1">
      <alignment horizontal="left" vertical="center" wrapText="1"/>
      <protection/>
    </xf>
    <xf numFmtId="0" fontId="4" fillId="0" borderId="20" xfId="60" applyFont="1" applyBorder="1" applyAlignment="1">
      <alignment vertical="center" wrapText="1"/>
      <protection/>
    </xf>
    <xf numFmtId="0" fontId="10" fillId="0" borderId="11" xfId="60" applyFont="1" applyBorder="1" applyAlignment="1">
      <alignment vertical="center" wrapText="1"/>
      <protection/>
    </xf>
    <xf numFmtId="0" fontId="4" fillId="0" borderId="11" xfId="60" applyFont="1" applyFill="1" applyBorder="1" applyAlignment="1">
      <alignment vertical="center" wrapText="1"/>
      <protection/>
    </xf>
    <xf numFmtId="0" fontId="10" fillId="0" borderId="11" xfId="60" applyFont="1" applyFill="1" applyBorder="1" applyAlignment="1">
      <alignment vertical="center" wrapText="1"/>
      <protection/>
    </xf>
    <xf numFmtId="0" fontId="4" fillId="0" borderId="20" xfId="60" applyFont="1" applyFill="1" applyBorder="1" applyAlignment="1">
      <alignment vertical="center" wrapText="1"/>
      <protection/>
    </xf>
    <xf numFmtId="0" fontId="4" fillId="0" borderId="21" xfId="60" applyFont="1" applyBorder="1" applyAlignment="1">
      <alignment vertical="center" wrapText="1"/>
      <protection/>
    </xf>
    <xf numFmtId="0" fontId="4" fillId="0" borderId="22" xfId="60" applyFont="1" applyBorder="1" applyAlignment="1">
      <alignment vertical="center" wrapText="1"/>
      <protection/>
    </xf>
    <xf numFmtId="0" fontId="13" fillId="0" borderId="0" xfId="60" applyFont="1">
      <alignment/>
      <protection/>
    </xf>
    <xf numFmtId="180" fontId="4" fillId="0" borderId="11" xfId="60" applyNumberFormat="1" applyFont="1" applyFill="1" applyBorder="1" applyAlignment="1">
      <alignment horizontal="center" vertical="center" wrapText="1"/>
      <protection/>
    </xf>
    <xf numFmtId="0" fontId="4" fillId="42" borderId="20" xfId="60" applyFont="1" applyFill="1" applyBorder="1" applyAlignment="1">
      <alignment vertical="center" wrapText="1"/>
      <protection/>
    </xf>
    <xf numFmtId="0" fontId="6" fillId="0" borderId="23" xfId="60" applyFont="1" applyFill="1" applyBorder="1" applyAlignment="1">
      <alignment vertical="center" wrapText="1"/>
      <protection/>
    </xf>
    <xf numFmtId="0" fontId="4" fillId="0" borderId="11" xfId="58" applyFont="1" applyFill="1" applyBorder="1" applyAlignment="1">
      <alignment vertical="center" wrapText="1"/>
      <protection/>
    </xf>
    <xf numFmtId="0" fontId="92" fillId="0" borderId="11" xfId="49" applyFont="1" applyFill="1" applyBorder="1" applyAlignment="1">
      <alignment vertical="center" wrapText="1"/>
      <protection/>
    </xf>
    <xf numFmtId="180" fontId="10" fillId="0" borderId="11" xfId="59" applyNumberFormat="1" applyFont="1" applyFill="1" applyBorder="1" applyAlignment="1">
      <alignment horizontal="center" vertical="center" wrapText="1"/>
      <protection/>
    </xf>
    <xf numFmtId="181" fontId="4" fillId="0" borderId="11" xfId="60" applyNumberFormat="1" applyFont="1" applyFill="1" applyBorder="1" applyAlignment="1">
      <alignment horizontal="center" vertical="center"/>
      <protection/>
    </xf>
    <xf numFmtId="181" fontId="10" fillId="0" borderId="11" xfId="60" applyNumberFormat="1" applyFont="1" applyFill="1" applyBorder="1" applyAlignment="1">
      <alignment horizontal="center" vertical="center"/>
      <protection/>
    </xf>
    <xf numFmtId="181" fontId="4" fillId="0" borderId="11" xfId="60" applyNumberFormat="1" applyFont="1" applyFill="1" applyBorder="1" applyAlignment="1">
      <alignment horizontal="center" vertical="center" wrapText="1"/>
      <protection/>
    </xf>
    <xf numFmtId="181" fontId="4" fillId="0" borderId="11" xfId="59" applyNumberFormat="1" applyFont="1" applyFill="1" applyBorder="1" applyAlignment="1">
      <alignment horizontal="center" vertical="center" wrapText="1"/>
      <protection/>
    </xf>
    <xf numFmtId="181" fontId="10" fillId="0" borderId="11" xfId="60" applyNumberFormat="1" applyFont="1" applyFill="1" applyBorder="1" applyAlignment="1">
      <alignment horizontal="center" vertical="center" wrapText="1"/>
      <protection/>
    </xf>
    <xf numFmtId="181" fontId="10" fillId="0" borderId="11" xfId="59" applyNumberFormat="1" applyFont="1" applyFill="1" applyBorder="1" applyAlignment="1">
      <alignment horizontal="center" vertical="center" wrapText="1"/>
      <protection/>
    </xf>
    <xf numFmtId="181" fontId="54" fillId="0" borderId="11" xfId="59" applyNumberFormat="1" applyFont="1" applyFill="1" applyBorder="1" applyAlignment="1">
      <alignment horizontal="center" vertical="center" wrapText="1"/>
      <protection/>
    </xf>
    <xf numFmtId="3" fontId="4" fillId="0" borderId="11" xfId="60" applyNumberFormat="1" applyFont="1" applyFill="1" applyBorder="1" applyAlignment="1">
      <alignment horizontal="center" vertical="center"/>
      <protection/>
    </xf>
    <xf numFmtId="1" fontId="10" fillId="0" borderId="11" xfId="60" applyNumberFormat="1" applyFont="1" applyFill="1" applyBorder="1" applyAlignment="1">
      <alignment horizontal="center" vertical="center"/>
      <protection/>
    </xf>
    <xf numFmtId="181" fontId="10" fillId="0" borderId="11" xfId="59" applyNumberFormat="1" applyFont="1" applyFill="1" applyBorder="1" applyAlignment="1">
      <alignment horizontal="center" vertical="center"/>
      <protection/>
    </xf>
    <xf numFmtId="1" fontId="10" fillId="0" borderId="11" xfId="59" applyNumberFormat="1" applyFont="1" applyFill="1" applyBorder="1" applyAlignment="1">
      <alignment horizontal="center" vertical="center"/>
      <protection/>
    </xf>
    <xf numFmtId="3" fontId="10" fillId="0" borderId="11" xfId="59" applyNumberFormat="1" applyFont="1" applyFill="1" applyBorder="1" applyAlignment="1">
      <alignment horizontal="center" vertical="center"/>
      <protection/>
    </xf>
    <xf numFmtId="0" fontId="10" fillId="0" borderId="11" xfId="59" applyFont="1" applyFill="1" applyBorder="1" applyAlignment="1">
      <alignment horizontal="center" vertical="center"/>
      <protection/>
    </xf>
    <xf numFmtId="3" fontId="33" fillId="0" borderId="11" xfId="67" applyNumberFormat="1" applyFont="1" applyFill="1" applyBorder="1" applyAlignment="1">
      <alignment horizontal="center" vertical="center"/>
      <protection/>
    </xf>
    <xf numFmtId="180" fontId="33" fillId="0" borderId="12" xfId="67" applyNumberFormat="1" applyFont="1" applyFill="1" applyBorder="1" applyAlignment="1">
      <alignment horizontal="center" vertical="center"/>
      <protection/>
    </xf>
    <xf numFmtId="181" fontId="90" fillId="0" borderId="11" xfId="0" applyNumberFormat="1" applyFont="1" applyBorder="1" applyAlignment="1">
      <alignment horizontal="right" vertical="center"/>
    </xf>
    <xf numFmtId="181" fontId="21" fillId="0" borderId="11" xfId="57" applyNumberFormat="1" applyFont="1" applyFill="1" applyBorder="1">
      <alignment/>
      <protection/>
    </xf>
    <xf numFmtId="181" fontId="21" fillId="0" borderId="11" xfId="57" applyNumberFormat="1" applyFont="1" applyBorder="1">
      <alignment/>
      <protection/>
    </xf>
    <xf numFmtId="181" fontId="43" fillId="43" borderId="11" xfId="57" applyNumberFormat="1" applyFont="1" applyFill="1" applyBorder="1" applyAlignment="1">
      <alignment horizontal="center" vertical="center"/>
      <protection/>
    </xf>
    <xf numFmtId="180" fontId="43" fillId="43" borderId="11" xfId="57" applyNumberFormat="1" applyFont="1" applyFill="1" applyBorder="1" applyAlignment="1">
      <alignment horizontal="center" vertical="center" wrapText="1"/>
      <protection/>
    </xf>
    <xf numFmtId="180" fontId="43" fillId="43" borderId="11" xfId="56" applyNumberFormat="1" applyFont="1" applyFill="1" applyBorder="1" applyAlignment="1">
      <alignment horizontal="center" vertical="center" wrapText="1"/>
      <protection/>
    </xf>
    <xf numFmtId="0" fontId="38" fillId="0" borderId="11" xfId="57" applyFont="1" applyFill="1" applyBorder="1" applyAlignment="1">
      <alignment horizontal="left" wrapText="1"/>
      <protection/>
    </xf>
    <xf numFmtId="181" fontId="14" fillId="0" borderId="11" xfId="57" applyNumberFormat="1" applyFont="1" applyFill="1" applyBorder="1" applyAlignment="1">
      <alignment horizontal="center" wrapText="1"/>
      <protection/>
    </xf>
    <xf numFmtId="180" fontId="38" fillId="0" borderId="11" xfId="57" applyNumberFormat="1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" vertical="center"/>
    </xf>
    <xf numFmtId="3" fontId="4" fillId="15" borderId="11" xfId="59" applyNumberFormat="1" applyFont="1" applyFill="1" applyBorder="1" applyAlignment="1">
      <alignment horizontal="center" vertical="center" wrapText="1"/>
      <protection/>
    </xf>
    <xf numFmtId="0" fontId="33" fillId="0" borderId="11" xfId="57" applyFont="1" applyFill="1" applyBorder="1" applyAlignment="1">
      <alignment horizontal="center" vertical="center" wrapText="1"/>
      <protection/>
    </xf>
    <xf numFmtId="0" fontId="22" fillId="0" borderId="0" xfId="57" applyFont="1" applyAlignment="1">
      <alignment horizontal="center" vertical="center" wrapText="1"/>
      <protection/>
    </xf>
    <xf numFmtId="0" fontId="39" fillId="0" borderId="0" xfId="65" applyFont="1" applyFill="1" applyBorder="1" applyAlignment="1">
      <alignment horizontal="left" vertical="center" wrapText="1"/>
      <protection/>
    </xf>
    <xf numFmtId="0" fontId="26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horizontal="center" vertical="center" wrapText="1"/>
      <protection/>
    </xf>
    <xf numFmtId="0" fontId="42" fillId="0" borderId="11" xfId="57" applyFont="1" applyFill="1" applyBorder="1" applyAlignment="1">
      <alignment horizontal="center" vertical="center" wrapText="1"/>
      <protection/>
    </xf>
    <xf numFmtId="0" fontId="40" fillId="0" borderId="0" xfId="57" applyFont="1" applyFill="1" applyBorder="1" applyAlignment="1">
      <alignment horizontal="right"/>
      <protection/>
    </xf>
    <xf numFmtId="0" fontId="27" fillId="0" borderId="11" xfId="57" applyFont="1" applyFill="1" applyBorder="1" applyAlignment="1">
      <alignment horizontal="center" vertical="center" wrapText="1"/>
      <protection/>
    </xf>
    <xf numFmtId="0" fontId="28" fillId="0" borderId="11" xfId="57" applyFont="1" applyFill="1" applyBorder="1" applyAlignment="1">
      <alignment horizontal="center" vertical="center" wrapText="1"/>
      <protection/>
    </xf>
    <xf numFmtId="0" fontId="35" fillId="0" borderId="0" xfId="64" applyFont="1" applyFill="1" applyAlignment="1">
      <alignment horizontal="center" vertical="top" wrapText="1"/>
      <protection/>
    </xf>
    <xf numFmtId="0" fontId="35" fillId="0" borderId="11" xfId="64" applyFont="1" applyFill="1" applyBorder="1" applyAlignment="1">
      <alignment horizontal="center" vertical="top" wrapText="1"/>
      <protection/>
    </xf>
    <xf numFmtId="49" fontId="36" fillId="0" borderId="11" xfId="64" applyNumberFormat="1" applyFont="1" applyBorder="1" applyAlignment="1">
      <alignment horizontal="center" vertical="center" wrapText="1"/>
      <protection/>
    </xf>
    <xf numFmtId="0" fontId="36" fillId="0" borderId="11" xfId="64" applyFont="1" applyBorder="1" applyAlignment="1">
      <alignment horizontal="center" vertical="center" wrapText="1"/>
      <protection/>
    </xf>
    <xf numFmtId="0" fontId="30" fillId="0" borderId="0" xfId="67" applyFont="1" applyFill="1" applyAlignment="1">
      <alignment horizontal="center" wrapText="1"/>
      <protection/>
    </xf>
    <xf numFmtId="0" fontId="24" fillId="0" borderId="0" xfId="67" applyFont="1" applyFill="1" applyAlignment="1">
      <alignment horizontal="center"/>
      <protection/>
    </xf>
    <xf numFmtId="0" fontId="25" fillId="0" borderId="11" xfId="67" applyFont="1" applyFill="1" applyBorder="1" applyAlignment="1">
      <alignment horizontal="center"/>
      <protection/>
    </xf>
    <xf numFmtId="14" fontId="26" fillId="0" borderId="11" xfId="48" applyNumberFormat="1" applyFont="1" applyBorder="1" applyAlignment="1">
      <alignment horizontal="center" vertical="center" wrapText="1"/>
      <protection/>
    </xf>
    <xf numFmtId="0" fontId="30" fillId="0" borderId="0" xfId="67" applyFont="1" applyFill="1" applyAlignment="1">
      <alignment horizontal="center" vertical="center" wrapText="1"/>
      <protection/>
    </xf>
    <xf numFmtId="0" fontId="24" fillId="0" borderId="0" xfId="67" applyFont="1" applyFill="1" applyAlignment="1">
      <alignment horizontal="center" wrapText="1"/>
      <protection/>
    </xf>
    <xf numFmtId="0" fontId="25" fillId="0" borderId="24" xfId="67" applyFont="1" applyFill="1" applyBorder="1" applyAlignment="1">
      <alignment horizontal="center"/>
      <protection/>
    </xf>
    <xf numFmtId="0" fontId="25" fillId="0" borderId="13" xfId="67" applyFont="1" applyFill="1" applyBorder="1" applyAlignment="1">
      <alignment horizontal="center"/>
      <protection/>
    </xf>
    <xf numFmtId="49" fontId="36" fillId="0" borderId="25" xfId="64" applyNumberFormat="1" applyFont="1" applyBorder="1" applyAlignment="1">
      <alignment horizontal="center" vertical="center" wrapText="1"/>
      <protection/>
    </xf>
    <xf numFmtId="0" fontId="22" fillId="0" borderId="25" xfId="67" applyFont="1" applyFill="1" applyBorder="1" applyAlignment="1">
      <alignment horizontal="center" vertical="center" wrapText="1"/>
      <protection/>
    </xf>
    <xf numFmtId="0" fontId="22" fillId="0" borderId="26" xfId="67" applyFont="1" applyFill="1" applyBorder="1" applyAlignment="1">
      <alignment horizontal="center" vertical="center" wrapText="1"/>
      <protection/>
    </xf>
    <xf numFmtId="181" fontId="10" fillId="0" borderId="11" xfId="60" applyNumberFormat="1" applyFont="1" applyFill="1" applyBorder="1" applyAlignment="1">
      <alignment horizontal="center" vertical="center"/>
      <protection/>
    </xf>
    <xf numFmtId="0" fontId="53" fillId="0" borderId="16" xfId="60" applyFont="1" applyFill="1" applyBorder="1" applyAlignment="1">
      <alignment horizontal="center" vertical="center"/>
      <protection/>
    </xf>
    <xf numFmtId="0" fontId="53" fillId="0" borderId="15" xfId="60" applyFont="1" applyFill="1" applyBorder="1" applyAlignment="1">
      <alignment horizontal="center" vertical="center"/>
      <protection/>
    </xf>
    <xf numFmtId="0" fontId="36" fillId="0" borderId="0" xfId="60" applyFont="1" applyAlignment="1">
      <alignment horizontal="center"/>
      <protection/>
    </xf>
    <xf numFmtId="0" fontId="36" fillId="0" borderId="10" xfId="59" applyFont="1" applyFill="1" applyBorder="1" applyAlignment="1">
      <alignment horizontal="center" vertical="top" wrapText="1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/>
      <protection/>
    </xf>
    <xf numFmtId="0" fontId="10" fillId="0" borderId="27" xfId="58" applyFont="1" applyFill="1" applyBorder="1" applyAlignment="1">
      <alignment horizontal="left" vertical="center" wrapText="1"/>
      <protection/>
    </xf>
    <xf numFmtId="165" fontId="53" fillId="0" borderId="16" xfId="60" applyNumberFormat="1" applyFont="1" applyFill="1" applyBorder="1" applyAlignment="1">
      <alignment horizontal="center" vertical="center"/>
      <protection/>
    </xf>
    <xf numFmtId="165" fontId="10" fillId="0" borderId="16" xfId="59" applyNumberFormat="1" applyFont="1" applyFill="1" applyBorder="1" applyAlignment="1">
      <alignment horizontal="center" vertical="center"/>
      <protection/>
    </xf>
    <xf numFmtId="0" fontId="10" fillId="0" borderId="15" xfId="59" applyNumberFormat="1" applyFont="1" applyFill="1" applyBorder="1" applyAlignment="1">
      <alignment horizontal="center" vertical="center"/>
      <protection/>
    </xf>
    <xf numFmtId="49" fontId="12" fillId="0" borderId="11" xfId="59" applyNumberFormat="1" applyFont="1" applyFill="1" applyBorder="1" applyAlignment="1">
      <alignment horizontal="center" vertical="center" wrapText="1"/>
      <protection/>
    </xf>
    <xf numFmtId="0" fontId="6" fillId="0" borderId="16" xfId="59" applyFont="1" applyFill="1" applyBorder="1" applyAlignment="1">
      <alignment horizontal="center" vertical="center"/>
      <protection/>
    </xf>
    <xf numFmtId="0" fontId="6" fillId="0" borderId="15" xfId="59" applyFont="1" applyFill="1" applyBorder="1" applyAlignment="1">
      <alignment horizontal="center" vertical="center"/>
      <protection/>
    </xf>
    <xf numFmtId="0" fontId="37" fillId="0" borderId="28" xfId="60" applyFont="1" applyFill="1" applyBorder="1" applyAlignment="1">
      <alignment horizontal="center" vertical="center" wrapText="1"/>
      <protection/>
    </xf>
    <xf numFmtId="0" fontId="37" fillId="0" borderId="27" xfId="60" applyFont="1" applyFill="1" applyBorder="1" applyAlignment="1">
      <alignment horizontal="center" vertical="center" wrapText="1"/>
      <protection/>
    </xf>
    <xf numFmtId="0" fontId="37" fillId="0" borderId="29" xfId="60" applyFont="1" applyFill="1" applyBorder="1" applyAlignment="1">
      <alignment horizontal="center" vertical="center" wrapText="1"/>
      <protection/>
    </xf>
    <xf numFmtId="0" fontId="37" fillId="0" borderId="30" xfId="60" applyFont="1" applyFill="1" applyBorder="1" applyAlignment="1">
      <alignment horizontal="center" vertical="center" wrapText="1"/>
      <protection/>
    </xf>
    <xf numFmtId="0" fontId="37" fillId="0" borderId="10" xfId="60" applyFont="1" applyFill="1" applyBorder="1" applyAlignment="1">
      <alignment horizontal="center" vertical="center" wrapText="1"/>
      <protection/>
    </xf>
    <xf numFmtId="0" fontId="37" fillId="0" borderId="31" xfId="60" applyFont="1" applyFill="1" applyBorder="1" applyAlignment="1">
      <alignment horizontal="center" vertical="center" wrapText="1"/>
      <protection/>
    </xf>
    <xf numFmtId="1" fontId="3" fillId="0" borderId="0" xfId="61" applyNumberFormat="1" applyFont="1" applyFill="1" applyAlignment="1" applyProtection="1">
      <alignment horizontal="center"/>
      <protection locked="0"/>
    </xf>
    <xf numFmtId="1" fontId="3" fillId="0" borderId="10" xfId="61" applyNumberFormat="1" applyFont="1" applyFill="1" applyBorder="1" applyAlignment="1" applyProtection="1">
      <alignment horizontal="center"/>
      <protection locked="0"/>
    </xf>
    <xf numFmtId="1" fontId="13" fillId="0" borderId="28" xfId="61" applyNumberFormat="1" applyFont="1" applyFill="1" applyBorder="1" applyAlignment="1" applyProtection="1">
      <alignment horizontal="center" vertical="center" wrapText="1"/>
      <protection/>
    </xf>
    <xf numFmtId="1" fontId="13" fillId="0" borderId="27" xfId="61" applyNumberFormat="1" applyFont="1" applyFill="1" applyBorder="1" applyAlignment="1" applyProtection="1">
      <alignment horizontal="center" vertical="center" wrapText="1"/>
      <protection/>
    </xf>
    <xf numFmtId="1" fontId="13" fillId="0" borderId="29" xfId="61" applyNumberFormat="1" applyFont="1" applyFill="1" applyBorder="1" applyAlignment="1" applyProtection="1">
      <alignment horizontal="center" vertical="center" wrapText="1"/>
      <protection/>
    </xf>
    <xf numFmtId="1" fontId="13" fillId="0" borderId="32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Fill="1" applyBorder="1" applyAlignment="1" applyProtection="1">
      <alignment horizontal="center" vertical="center" wrapText="1"/>
      <protection/>
    </xf>
    <xf numFmtId="1" fontId="13" fillId="0" borderId="33" xfId="61" applyNumberFormat="1" applyFont="1" applyFill="1" applyBorder="1" applyAlignment="1" applyProtection="1">
      <alignment horizontal="center" vertical="center" wrapText="1"/>
      <protection/>
    </xf>
    <xf numFmtId="1" fontId="13" fillId="0" borderId="30" xfId="61" applyNumberFormat="1" applyFont="1" applyFill="1" applyBorder="1" applyAlignment="1" applyProtection="1">
      <alignment horizontal="center" vertical="center" wrapText="1"/>
      <protection/>
    </xf>
    <xf numFmtId="1" fontId="13" fillId="0" borderId="10" xfId="61" applyNumberFormat="1" applyFont="1" applyFill="1" applyBorder="1" applyAlignment="1" applyProtection="1">
      <alignment horizontal="center" vertical="center" wrapText="1"/>
      <protection/>
    </xf>
    <xf numFmtId="1" fontId="13" fillId="0" borderId="31" xfId="61" applyNumberFormat="1" applyFont="1" applyFill="1" applyBorder="1" applyAlignment="1" applyProtection="1">
      <alignment horizontal="center" vertical="center" wrapText="1"/>
      <protection/>
    </xf>
    <xf numFmtId="1" fontId="16" fillId="0" borderId="11" xfId="61" applyNumberFormat="1" applyFont="1" applyFill="1" applyBorder="1" applyAlignment="1" applyProtection="1">
      <alignment horizontal="center" vertical="center" wrapText="1"/>
      <protection/>
    </xf>
    <xf numFmtId="1" fontId="15" fillId="0" borderId="11" xfId="61" applyNumberFormat="1" applyFont="1" applyFill="1" applyBorder="1" applyAlignment="1" applyProtection="1">
      <alignment horizontal="center" vertical="center" wrapText="1"/>
      <protection/>
    </xf>
    <xf numFmtId="1" fontId="15" fillId="0" borderId="17" xfId="61" applyNumberFormat="1" applyFont="1" applyFill="1" applyBorder="1" applyAlignment="1" applyProtection="1">
      <alignment horizontal="center" vertical="center" wrapText="1"/>
      <protection/>
    </xf>
    <xf numFmtId="1" fontId="15" fillId="0" borderId="20" xfId="61" applyNumberFormat="1" applyFont="1" applyFill="1" applyBorder="1" applyAlignment="1" applyProtection="1">
      <alignment horizontal="center" vertical="center" wrapText="1"/>
      <protection/>
    </xf>
    <xf numFmtId="1" fontId="16" fillId="0" borderId="16" xfId="61" applyNumberFormat="1" applyFont="1" applyFill="1" applyBorder="1" applyAlignment="1" applyProtection="1">
      <alignment horizontal="center" vertical="center" wrapText="1"/>
      <protection/>
    </xf>
    <xf numFmtId="1" fontId="16" fillId="0" borderId="15" xfId="61" applyNumberFormat="1" applyFont="1" applyFill="1" applyBorder="1" applyAlignment="1" applyProtection="1">
      <alignment horizontal="center" vertical="center" wrapText="1"/>
      <protection/>
    </xf>
    <xf numFmtId="1" fontId="16" fillId="0" borderId="28" xfId="61" applyNumberFormat="1" applyFont="1" applyFill="1" applyBorder="1" applyAlignment="1" applyProtection="1">
      <alignment horizontal="center" vertical="center" wrapText="1"/>
      <protection/>
    </xf>
    <xf numFmtId="1" fontId="16" fillId="0" borderId="29" xfId="61" applyNumberFormat="1" applyFont="1" applyFill="1" applyBorder="1" applyAlignment="1" applyProtection="1">
      <alignment horizontal="center" vertical="center" wrapText="1"/>
      <protection/>
    </xf>
    <xf numFmtId="1" fontId="12" fillId="0" borderId="11" xfId="61" applyNumberFormat="1" applyFont="1" applyFill="1" applyBorder="1" applyAlignment="1" applyProtection="1">
      <alignment horizontal="center" vertical="center" wrapText="1"/>
      <protection/>
    </xf>
    <xf numFmtId="1" fontId="2" fillId="0" borderId="17" xfId="61" applyNumberFormat="1" applyFont="1" applyFill="1" applyBorder="1" applyAlignment="1" applyProtection="1">
      <alignment horizontal="center" vertical="center" wrapText="1"/>
      <protection/>
    </xf>
    <xf numFmtId="1" fontId="2" fillId="0" borderId="20" xfId="61" applyNumberFormat="1" applyFont="1" applyFill="1" applyBorder="1" applyAlignment="1" applyProtection="1">
      <alignment horizontal="center" vertical="center" wrapText="1"/>
      <protection/>
    </xf>
    <xf numFmtId="1" fontId="13" fillId="0" borderId="11" xfId="61" applyNumberFormat="1" applyFont="1" applyFill="1" applyBorder="1" applyAlignment="1" applyProtection="1">
      <alignment horizontal="center" vertical="center" wrapText="1"/>
      <protection/>
    </xf>
    <xf numFmtId="1" fontId="2" fillId="0" borderId="17" xfId="61" applyNumberFormat="1" applyFont="1" applyFill="1" applyBorder="1" applyAlignment="1" applyProtection="1">
      <alignment horizontal="center"/>
      <protection/>
    </xf>
    <xf numFmtId="1" fontId="2" fillId="0" borderId="34" xfId="61" applyNumberFormat="1" applyFont="1" applyFill="1" applyBorder="1" applyAlignment="1" applyProtection="1">
      <alignment horizontal="center"/>
      <protection/>
    </xf>
    <xf numFmtId="1" fontId="2" fillId="0" borderId="20" xfId="61" applyNumberFormat="1" applyFont="1" applyFill="1" applyBorder="1" applyAlignment="1" applyProtection="1">
      <alignment horizontal="center"/>
      <protection/>
    </xf>
    <xf numFmtId="1" fontId="13" fillId="0" borderId="17" xfId="61" applyNumberFormat="1" applyFont="1" applyFill="1" applyBorder="1" applyAlignment="1" applyProtection="1">
      <alignment horizontal="center" vertical="center" wrapText="1"/>
      <protection/>
    </xf>
    <xf numFmtId="1" fontId="13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35" xfId="61" applyNumberFormat="1" applyFont="1" applyFill="1" applyBorder="1" applyAlignment="1" applyProtection="1">
      <alignment horizontal="center" vertical="center" wrapText="1"/>
      <protection/>
    </xf>
    <xf numFmtId="1" fontId="13" fillId="0" borderId="15" xfId="61" applyNumberFormat="1" applyFont="1" applyFill="1" applyBorder="1" applyAlignment="1" applyProtection="1">
      <alignment horizontal="center" vertical="center" wrapText="1"/>
      <protection/>
    </xf>
    <xf numFmtId="1" fontId="14" fillId="0" borderId="28" xfId="61" applyNumberFormat="1" applyFont="1" applyFill="1" applyBorder="1" applyAlignment="1" applyProtection="1">
      <alignment horizontal="center" vertical="center" wrapText="1"/>
      <protection/>
    </xf>
    <xf numFmtId="1" fontId="14" fillId="0" borderId="27" xfId="61" applyNumberFormat="1" applyFont="1" applyFill="1" applyBorder="1" applyAlignment="1" applyProtection="1">
      <alignment horizontal="center" vertical="center" wrapText="1"/>
      <protection/>
    </xf>
    <xf numFmtId="1" fontId="14" fillId="0" borderId="29" xfId="61" applyNumberFormat="1" applyFont="1" applyFill="1" applyBorder="1" applyAlignment="1" applyProtection="1">
      <alignment horizontal="center" vertical="center" wrapText="1"/>
      <protection/>
    </xf>
    <xf numFmtId="1" fontId="14" fillId="0" borderId="32" xfId="61" applyNumberFormat="1" applyFont="1" applyFill="1" applyBorder="1" applyAlignment="1" applyProtection="1">
      <alignment horizontal="center" vertical="center" wrapText="1"/>
      <protection/>
    </xf>
    <xf numFmtId="1" fontId="14" fillId="0" borderId="0" xfId="61" applyNumberFormat="1" applyFont="1" applyFill="1" applyBorder="1" applyAlignment="1" applyProtection="1">
      <alignment horizontal="center" vertical="center" wrapText="1"/>
      <protection/>
    </xf>
    <xf numFmtId="1" fontId="14" fillId="0" borderId="33" xfId="61" applyNumberFormat="1" applyFont="1" applyFill="1" applyBorder="1" applyAlignment="1" applyProtection="1">
      <alignment horizontal="center" vertical="center" wrapText="1"/>
      <protection/>
    </xf>
    <xf numFmtId="1" fontId="14" fillId="0" borderId="30" xfId="61" applyNumberFormat="1" applyFont="1" applyFill="1" applyBorder="1" applyAlignment="1" applyProtection="1">
      <alignment horizontal="center" vertical="center" wrapText="1"/>
      <protection/>
    </xf>
    <xf numFmtId="1" fontId="14" fillId="0" borderId="10" xfId="61" applyNumberFormat="1" applyFont="1" applyFill="1" applyBorder="1" applyAlignment="1" applyProtection="1">
      <alignment horizontal="center" vertical="center" wrapText="1"/>
      <protection/>
    </xf>
    <xf numFmtId="1" fontId="14" fillId="0" borderId="31" xfId="61" applyNumberFormat="1" applyFont="1" applyFill="1" applyBorder="1" applyAlignment="1" applyProtection="1">
      <alignment horizontal="center" vertical="center" wrapText="1"/>
      <protection/>
    </xf>
    <xf numFmtId="1" fontId="46" fillId="0" borderId="11" xfId="61" applyNumberFormat="1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12 Зинкевич" xfId="63"/>
    <cellStyle name="Обычный_27.08.2013" xfId="64"/>
    <cellStyle name="Обычный_TБЛ-12~1" xfId="65"/>
    <cellStyle name="Обычный_Укомплектування_11_2013" xfId="66"/>
    <cellStyle name="Обычный_Форма7Н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32"/>
  <sheetViews>
    <sheetView view="pageBreakPreview" zoomScale="77" zoomScaleSheetLayoutView="77" zoomScalePageLayoutView="0" workbookViewId="0" topLeftCell="A16">
      <selection activeCell="H25" sqref="H25"/>
    </sheetView>
  </sheetViews>
  <sheetFormatPr defaultColWidth="10.28125" defaultRowHeight="15"/>
  <cols>
    <col min="1" max="1" width="59.28125" style="57" customWidth="1"/>
    <col min="2" max="2" width="24.7109375" style="60" customWidth="1"/>
    <col min="3" max="3" width="24.140625" style="60" customWidth="1"/>
    <col min="4" max="237" width="7.8515625" style="57" customWidth="1"/>
    <col min="238" max="238" width="39.28125" style="57" customWidth="1"/>
    <col min="239" max="16384" width="10.28125" style="57" customWidth="1"/>
  </cols>
  <sheetData>
    <row r="1" spans="1:3" ht="49.5" customHeight="1">
      <c r="A1" s="217" t="s">
        <v>189</v>
      </c>
      <c r="B1" s="217"/>
      <c r="C1" s="217"/>
    </row>
    <row r="2" spans="1:3" ht="15.75" customHeight="1">
      <c r="A2" s="218" t="s">
        <v>94</v>
      </c>
      <c r="B2" s="218"/>
      <c r="C2" s="218"/>
    </row>
    <row r="3" spans="1:3" s="59" customFormat="1" ht="24.75" customHeight="1">
      <c r="A3" s="155"/>
      <c r="B3" s="216" t="s">
        <v>153</v>
      </c>
      <c r="C3" s="216"/>
    </row>
    <row r="4" spans="1:3" s="59" customFormat="1" ht="27" customHeight="1">
      <c r="A4" s="156"/>
      <c r="B4" s="157" t="s">
        <v>190</v>
      </c>
      <c r="C4" s="157" t="s">
        <v>191</v>
      </c>
    </row>
    <row r="5" spans="1:3" s="59" customFormat="1" ht="39" customHeight="1">
      <c r="A5" s="158" t="s">
        <v>138</v>
      </c>
      <c r="B5" s="205" t="s">
        <v>150</v>
      </c>
      <c r="C5" s="205">
        <v>732.7</v>
      </c>
    </row>
    <row r="6" spans="1:5" s="160" customFormat="1" ht="19.5" customHeight="1">
      <c r="A6" s="159" t="s">
        <v>139</v>
      </c>
      <c r="B6" s="205"/>
      <c r="C6" s="205"/>
      <c r="E6" s="160" t="s">
        <v>3</v>
      </c>
    </row>
    <row r="7" spans="1:3" s="160" customFormat="1" ht="19.5" customHeight="1">
      <c r="A7" s="159" t="s">
        <v>140</v>
      </c>
      <c r="B7" s="205">
        <v>728</v>
      </c>
      <c r="C7" s="205">
        <v>730.9</v>
      </c>
    </row>
    <row r="8" spans="1:3" s="160" customFormat="1" ht="19.5" customHeight="1">
      <c r="A8" s="161" t="s">
        <v>141</v>
      </c>
      <c r="B8" s="205">
        <v>705.3</v>
      </c>
      <c r="C8" s="205">
        <v>707.8</v>
      </c>
    </row>
    <row r="9" spans="1:3" s="59" customFormat="1" ht="41.25" customHeight="1">
      <c r="A9" s="158" t="s">
        <v>142</v>
      </c>
      <c r="B9" s="205" t="s">
        <v>150</v>
      </c>
      <c r="C9" s="205">
        <v>661.4</v>
      </c>
    </row>
    <row r="10" spans="1:3" s="160" customFormat="1" ht="19.5" customHeight="1">
      <c r="A10" s="159" t="s">
        <v>143</v>
      </c>
      <c r="B10" s="205"/>
      <c r="C10" s="205"/>
    </row>
    <row r="11" spans="1:3" s="160" customFormat="1" ht="19.5" customHeight="1">
      <c r="A11" s="159" t="s">
        <v>140</v>
      </c>
      <c r="B11" s="205">
        <v>652.8</v>
      </c>
      <c r="C11" s="205">
        <v>659.6</v>
      </c>
    </row>
    <row r="12" spans="1:3" s="160" customFormat="1" ht="19.5" customHeight="1">
      <c r="A12" s="161" t="s">
        <v>141</v>
      </c>
      <c r="B12" s="205">
        <v>630.1</v>
      </c>
      <c r="C12" s="205">
        <v>636.5</v>
      </c>
    </row>
    <row r="13" spans="1:3" ht="39.75" customHeight="1">
      <c r="A13" s="158" t="s">
        <v>151</v>
      </c>
      <c r="B13" s="205" t="s">
        <v>150</v>
      </c>
      <c r="C13" s="205">
        <v>71.3</v>
      </c>
    </row>
    <row r="14" spans="1:3" s="160" customFormat="1" ht="19.5" customHeight="1">
      <c r="A14" s="159" t="s">
        <v>143</v>
      </c>
      <c r="B14" s="206"/>
      <c r="C14" s="206"/>
    </row>
    <row r="15" spans="1:3" s="160" customFormat="1" ht="19.5" customHeight="1">
      <c r="A15" s="159" t="s">
        <v>140</v>
      </c>
      <c r="B15" s="205">
        <v>75.2</v>
      </c>
      <c r="C15" s="205">
        <v>71.3</v>
      </c>
    </row>
    <row r="16" spans="1:4" s="160" customFormat="1" ht="19.5" customHeight="1">
      <c r="A16" s="161" t="s">
        <v>141</v>
      </c>
      <c r="B16" s="205">
        <v>75.2</v>
      </c>
      <c r="C16" s="205">
        <v>71.3</v>
      </c>
      <c r="D16" s="162"/>
    </row>
    <row r="17" spans="1:3" ht="36.75" customHeight="1">
      <c r="A17" s="158" t="s">
        <v>152</v>
      </c>
      <c r="B17" s="205" t="s">
        <v>150</v>
      </c>
      <c r="C17" s="205">
        <v>578.1</v>
      </c>
    </row>
    <row r="18" spans="1:3" s="160" customFormat="1" ht="19.5" customHeight="1">
      <c r="A18" s="159" t="s">
        <v>144</v>
      </c>
      <c r="B18" s="207"/>
      <c r="C18" s="207"/>
    </row>
    <row r="19" spans="1:3" s="160" customFormat="1" ht="19.5" customHeight="1">
      <c r="A19" s="159" t="s">
        <v>140</v>
      </c>
      <c r="B19" s="205">
        <v>421.2</v>
      </c>
      <c r="C19" s="205">
        <v>409</v>
      </c>
    </row>
    <row r="20" spans="1:3" s="160" customFormat="1" ht="19.5" customHeight="1">
      <c r="A20" s="161" t="s">
        <v>141</v>
      </c>
      <c r="B20" s="205">
        <v>247.6</v>
      </c>
      <c r="C20" s="205">
        <v>231.8</v>
      </c>
    </row>
    <row r="21" spans="1:3" ht="38.25" customHeight="1">
      <c r="A21" s="158" t="s">
        <v>145</v>
      </c>
      <c r="B21" s="205"/>
      <c r="C21" s="205"/>
    </row>
    <row r="22" spans="1:3" s="160" customFormat="1" ht="19.5" customHeight="1">
      <c r="A22" s="159" t="s">
        <v>146</v>
      </c>
      <c r="B22" s="205" t="s">
        <v>150</v>
      </c>
      <c r="C22" s="205">
        <v>55.9</v>
      </c>
    </row>
    <row r="23" spans="1:3" s="160" customFormat="1" ht="19.5" customHeight="1">
      <c r="A23" s="159" t="s">
        <v>147</v>
      </c>
      <c r="B23" s="205">
        <v>63.3</v>
      </c>
      <c r="C23" s="205">
        <v>64.1</v>
      </c>
    </row>
    <row r="24" spans="1:3" s="160" customFormat="1" ht="19.5" customHeight="1">
      <c r="A24" s="161" t="s">
        <v>141</v>
      </c>
      <c r="B24" s="205">
        <v>74</v>
      </c>
      <c r="C24" s="205">
        <v>75.3</v>
      </c>
    </row>
    <row r="25" spans="1:3" ht="49.5" customHeight="1">
      <c r="A25" s="158" t="s">
        <v>148</v>
      </c>
      <c r="B25" s="205"/>
      <c r="C25" s="205"/>
    </row>
    <row r="26" spans="1:3" s="160" customFormat="1" ht="19.5" customHeight="1">
      <c r="A26" s="159" t="s">
        <v>146</v>
      </c>
      <c r="B26" s="205" t="s">
        <v>150</v>
      </c>
      <c r="C26" s="205">
        <v>50.5</v>
      </c>
    </row>
    <row r="27" spans="1:3" s="160" customFormat="1" ht="19.5" customHeight="1">
      <c r="A27" s="159" t="s">
        <v>147</v>
      </c>
      <c r="B27" s="205">
        <v>56.8</v>
      </c>
      <c r="C27" s="205">
        <v>57.9</v>
      </c>
    </row>
    <row r="28" spans="1:3" s="160" customFormat="1" ht="19.5" customHeight="1">
      <c r="A28" s="161" t="s">
        <v>141</v>
      </c>
      <c r="B28" s="205">
        <v>66.1</v>
      </c>
      <c r="C28" s="205">
        <v>67.7</v>
      </c>
    </row>
    <row r="29" spans="1:3" ht="49.5" customHeight="1">
      <c r="A29" s="158" t="s">
        <v>149</v>
      </c>
      <c r="B29" s="205"/>
      <c r="C29" s="205"/>
    </row>
    <row r="30" spans="1:3" s="160" customFormat="1" ht="19.5" customHeight="1">
      <c r="A30" s="159" t="s">
        <v>146</v>
      </c>
      <c r="B30" s="205" t="s">
        <v>150</v>
      </c>
      <c r="C30" s="205">
        <v>9.7</v>
      </c>
    </row>
    <row r="31" spans="1:3" s="160" customFormat="1" ht="19.5" customHeight="1">
      <c r="A31" s="159" t="s">
        <v>147</v>
      </c>
      <c r="B31" s="205">
        <v>10.3</v>
      </c>
      <c r="C31" s="205">
        <v>9.8</v>
      </c>
    </row>
    <row r="32" spans="1:3" s="160" customFormat="1" ht="19.5" customHeight="1">
      <c r="A32" s="161" t="s">
        <v>141</v>
      </c>
      <c r="B32" s="205">
        <v>10.7</v>
      </c>
      <c r="C32" s="205">
        <v>10.1</v>
      </c>
    </row>
  </sheetData>
  <sheetProtection/>
  <mergeCells count="3">
    <mergeCell ref="B3:C3"/>
    <mergeCell ref="A1:C1"/>
    <mergeCell ref="A2:C2"/>
  </mergeCells>
  <printOptions horizontalCentered="1" verticalCentered="1"/>
  <pageMargins left="0.2362204724409449" right="0.15748031496062992" top="0.4724409448818898" bottom="0.1968503937007874" header="0" footer="0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Normal="75" zoomScaleSheetLayoutView="100" zoomScalePageLayoutView="0" workbookViewId="0" topLeftCell="A1">
      <pane xSplit="1" ySplit="8" topLeftCell="B9" activePane="bottomRight" state="frozen"/>
      <selection pane="topLeft" activeCell="T9" sqref="T9"/>
      <selection pane="topRight" activeCell="T9" sqref="T9"/>
      <selection pane="bottomLeft" activeCell="T9" sqref="T9"/>
      <selection pane="bottomRight" activeCell="J23" sqref="J23"/>
    </sheetView>
  </sheetViews>
  <sheetFormatPr defaultColWidth="8.28125" defaultRowHeight="15"/>
  <cols>
    <col min="1" max="1" width="20.8515625" style="62" customWidth="1"/>
    <col min="2" max="2" width="16.421875" style="62" customWidth="1"/>
    <col min="3" max="3" width="14.421875" style="62" customWidth="1"/>
    <col min="4" max="4" width="14.00390625" style="62" customWidth="1"/>
    <col min="5" max="5" width="13.28125" style="62" customWidth="1"/>
    <col min="6" max="6" width="12.7109375" style="62" customWidth="1"/>
    <col min="7" max="7" width="12.00390625" style="62" customWidth="1"/>
    <col min="8" max="8" width="12.57421875" style="62" customWidth="1"/>
    <col min="9" max="9" width="13.7109375" style="62" customWidth="1"/>
    <col min="10" max="10" width="9.140625" style="63" customWidth="1"/>
    <col min="11" max="252" width="9.140625" style="62" customWidth="1"/>
    <col min="253" max="253" width="18.57421875" style="62" customWidth="1"/>
    <col min="254" max="254" width="11.57421875" style="62" customWidth="1"/>
    <col min="255" max="255" width="11.00390625" style="62" customWidth="1"/>
    <col min="256" max="16384" width="8.28125" style="62" customWidth="1"/>
  </cols>
  <sheetData>
    <row r="1" spans="1:9" s="61" customFormat="1" ht="18" customHeight="1">
      <c r="A1" s="219" t="s">
        <v>154</v>
      </c>
      <c r="B1" s="219"/>
      <c r="C1" s="219"/>
      <c r="D1" s="219"/>
      <c r="E1" s="219"/>
      <c r="F1" s="219"/>
      <c r="G1" s="219"/>
      <c r="H1" s="219"/>
      <c r="I1" s="219"/>
    </row>
    <row r="2" spans="1:9" s="61" customFormat="1" ht="18.75" customHeight="1">
      <c r="A2" s="219" t="s">
        <v>197</v>
      </c>
      <c r="B2" s="219"/>
      <c r="C2" s="219"/>
      <c r="D2" s="219"/>
      <c r="E2" s="219"/>
      <c r="F2" s="219"/>
      <c r="G2" s="219"/>
      <c r="H2" s="219"/>
      <c r="I2" s="219"/>
    </row>
    <row r="3" spans="1:9" s="61" customFormat="1" ht="14.25" customHeight="1">
      <c r="A3" s="220" t="s">
        <v>155</v>
      </c>
      <c r="B3" s="220"/>
      <c r="C3" s="220"/>
      <c r="D3" s="220"/>
      <c r="E3" s="220"/>
      <c r="F3" s="220"/>
      <c r="G3" s="220"/>
      <c r="H3" s="220"/>
      <c r="I3" s="220"/>
    </row>
    <row r="4" spans="1:9" s="61" customFormat="1" ht="9" customHeight="1" hidden="1">
      <c r="A4" s="220"/>
      <c r="B4" s="220"/>
      <c r="C4" s="220"/>
      <c r="D4" s="220"/>
      <c r="E4" s="220"/>
      <c r="F4" s="220"/>
      <c r="G4" s="220"/>
      <c r="H4" s="220"/>
      <c r="I4" s="220"/>
    </row>
    <row r="5" spans="1:9" ht="18" customHeight="1">
      <c r="A5" s="58" t="s">
        <v>75</v>
      </c>
      <c r="F5" s="222"/>
      <c r="G5" s="222"/>
      <c r="H5" s="222"/>
      <c r="I5" s="222"/>
    </row>
    <row r="6" spans="1:9" s="64" customFormat="1" ht="16.5" customHeight="1">
      <c r="A6" s="223"/>
      <c r="B6" s="224" t="s">
        <v>76</v>
      </c>
      <c r="C6" s="224"/>
      <c r="D6" s="224" t="s">
        <v>77</v>
      </c>
      <c r="E6" s="224"/>
      <c r="F6" s="224" t="s">
        <v>78</v>
      </c>
      <c r="G6" s="224"/>
      <c r="H6" s="224" t="s">
        <v>79</v>
      </c>
      <c r="I6" s="224"/>
    </row>
    <row r="7" spans="1:9" s="65" customFormat="1" ht="27.75" customHeight="1">
      <c r="A7" s="223"/>
      <c r="B7" s="71" t="s">
        <v>99</v>
      </c>
      <c r="C7" s="71" t="s">
        <v>132</v>
      </c>
      <c r="D7" s="71" t="s">
        <v>99</v>
      </c>
      <c r="E7" s="71" t="s">
        <v>132</v>
      </c>
      <c r="F7" s="71" t="s">
        <v>99</v>
      </c>
      <c r="G7" s="71" t="s">
        <v>132</v>
      </c>
      <c r="H7" s="71" t="s">
        <v>99</v>
      </c>
      <c r="I7" s="71" t="s">
        <v>132</v>
      </c>
    </row>
    <row r="8" spans="1:9" s="64" customFormat="1" ht="12.75" customHeight="1">
      <c r="A8" s="66"/>
      <c r="B8" s="221" t="s">
        <v>80</v>
      </c>
      <c r="C8" s="221"/>
      <c r="D8" s="221" t="s">
        <v>81</v>
      </c>
      <c r="E8" s="221"/>
      <c r="F8" s="221" t="s">
        <v>80</v>
      </c>
      <c r="G8" s="221"/>
      <c r="H8" s="221" t="s">
        <v>81</v>
      </c>
      <c r="I8" s="221"/>
    </row>
    <row r="9" spans="1:9" s="67" customFormat="1" ht="18" customHeight="1">
      <c r="A9" s="99" t="s">
        <v>19</v>
      </c>
      <c r="B9" s="209">
        <v>16283.2</v>
      </c>
      <c r="C9" s="210">
        <v>16485.600000000002</v>
      </c>
      <c r="D9" s="208">
        <v>56.8</v>
      </c>
      <c r="E9" s="208">
        <v>57.9</v>
      </c>
      <c r="F9" s="210">
        <v>1600.4000000000003</v>
      </c>
      <c r="G9" s="210">
        <v>1528.4000000000003</v>
      </c>
      <c r="H9" s="208">
        <v>8.9</v>
      </c>
      <c r="I9" s="208">
        <v>8.5</v>
      </c>
    </row>
    <row r="10" spans="1:9" ht="15.75" customHeight="1">
      <c r="A10" s="100" t="s">
        <v>20</v>
      </c>
      <c r="B10" s="101">
        <v>652.8</v>
      </c>
      <c r="C10" s="101">
        <v>659.6</v>
      </c>
      <c r="D10" s="101">
        <v>56.8</v>
      </c>
      <c r="E10" s="101">
        <v>57.9</v>
      </c>
      <c r="F10" s="102">
        <v>75.2</v>
      </c>
      <c r="G10" s="102">
        <v>71.3</v>
      </c>
      <c r="H10" s="101">
        <v>10.3</v>
      </c>
      <c r="I10" s="101">
        <v>9.8</v>
      </c>
    </row>
    <row r="11" spans="1:9" ht="15.75" customHeight="1">
      <c r="A11" s="211" t="s">
        <v>21</v>
      </c>
      <c r="B11" s="212">
        <v>369.3</v>
      </c>
      <c r="C11" s="212">
        <v>374.7</v>
      </c>
      <c r="D11" s="212">
        <v>49.3</v>
      </c>
      <c r="E11" s="212">
        <v>50.2</v>
      </c>
      <c r="F11" s="213">
        <v>51.2</v>
      </c>
      <c r="G11" s="213">
        <v>49.6</v>
      </c>
      <c r="H11" s="212">
        <v>12.2</v>
      </c>
      <c r="I11" s="212">
        <v>11.7</v>
      </c>
    </row>
    <row r="12" spans="1:9" ht="15.75" customHeight="1">
      <c r="A12" s="211" t="s">
        <v>22</v>
      </c>
      <c r="B12" s="212">
        <v>1404.9</v>
      </c>
      <c r="C12" s="212">
        <v>1415</v>
      </c>
      <c r="D12" s="212">
        <v>58.7</v>
      </c>
      <c r="E12" s="212">
        <v>59.5</v>
      </c>
      <c r="F12" s="213">
        <v>121.8</v>
      </c>
      <c r="G12" s="213">
        <v>118.2</v>
      </c>
      <c r="H12" s="212">
        <v>8</v>
      </c>
      <c r="I12" s="212">
        <v>7.7</v>
      </c>
    </row>
    <row r="13" spans="1:9" ht="15.75" customHeight="1">
      <c r="A13" s="211" t="s">
        <v>23</v>
      </c>
      <c r="B13" s="212">
        <v>739.8</v>
      </c>
      <c r="C13" s="212">
        <v>746.1</v>
      </c>
      <c r="D13" s="212">
        <v>49.9</v>
      </c>
      <c r="E13" s="212">
        <v>50.9</v>
      </c>
      <c r="F13" s="213">
        <v>121.8</v>
      </c>
      <c r="G13" s="213">
        <v>118.7</v>
      </c>
      <c r="H13" s="212">
        <v>14.1</v>
      </c>
      <c r="I13" s="212">
        <v>13.7</v>
      </c>
    </row>
    <row r="14" spans="1:9" ht="15.75" customHeight="1">
      <c r="A14" s="211" t="s">
        <v>24</v>
      </c>
      <c r="B14" s="212">
        <v>504.7</v>
      </c>
      <c r="C14" s="212">
        <v>510.9</v>
      </c>
      <c r="D14" s="212">
        <v>56.2</v>
      </c>
      <c r="E14" s="212">
        <v>57.3</v>
      </c>
      <c r="F14" s="213">
        <v>59.5</v>
      </c>
      <c r="G14" s="213">
        <v>55.8</v>
      </c>
      <c r="H14" s="212">
        <v>10.5</v>
      </c>
      <c r="I14" s="212">
        <v>9.8</v>
      </c>
    </row>
    <row r="15" spans="1:9" ht="15.75" customHeight="1">
      <c r="A15" s="211" t="s">
        <v>25</v>
      </c>
      <c r="B15" s="212">
        <v>502.7</v>
      </c>
      <c r="C15" s="212">
        <v>508</v>
      </c>
      <c r="D15" s="212">
        <v>54.6</v>
      </c>
      <c r="E15" s="212">
        <v>55.3</v>
      </c>
      <c r="F15" s="213">
        <v>53.5</v>
      </c>
      <c r="G15" s="213">
        <v>50.6</v>
      </c>
      <c r="H15" s="212">
        <v>9.6</v>
      </c>
      <c r="I15" s="212">
        <v>9.1</v>
      </c>
    </row>
    <row r="16" spans="1:9" ht="15.75" customHeight="1">
      <c r="A16" s="211" t="s">
        <v>26</v>
      </c>
      <c r="B16" s="212">
        <v>732.5</v>
      </c>
      <c r="C16" s="212">
        <v>738.8</v>
      </c>
      <c r="D16" s="212">
        <v>56.8</v>
      </c>
      <c r="E16" s="212">
        <v>57.8</v>
      </c>
      <c r="F16" s="213">
        <v>80</v>
      </c>
      <c r="G16" s="213">
        <v>77.7</v>
      </c>
      <c r="H16" s="212">
        <v>9.8</v>
      </c>
      <c r="I16" s="212">
        <v>9.5</v>
      </c>
    </row>
    <row r="17" spans="1:9" ht="15.75" customHeight="1">
      <c r="A17" s="211" t="s">
        <v>27</v>
      </c>
      <c r="B17" s="212">
        <v>555.5</v>
      </c>
      <c r="C17" s="212">
        <v>566.3</v>
      </c>
      <c r="D17" s="212">
        <v>54.6</v>
      </c>
      <c r="E17" s="212">
        <v>55.8</v>
      </c>
      <c r="F17" s="213">
        <v>49.4</v>
      </c>
      <c r="G17" s="213">
        <v>46.3</v>
      </c>
      <c r="H17" s="212">
        <v>8.2</v>
      </c>
      <c r="I17" s="212">
        <v>7.6</v>
      </c>
    </row>
    <row r="18" spans="1:9" ht="15.75" customHeight="1">
      <c r="A18" s="211" t="s">
        <v>82</v>
      </c>
      <c r="B18" s="212">
        <v>759.5</v>
      </c>
      <c r="C18" s="212">
        <v>770.8</v>
      </c>
      <c r="D18" s="212">
        <v>58.8</v>
      </c>
      <c r="E18" s="212">
        <v>59.3</v>
      </c>
      <c r="F18" s="213">
        <v>50</v>
      </c>
      <c r="G18" s="213">
        <v>48.5</v>
      </c>
      <c r="H18" s="212">
        <v>6.2</v>
      </c>
      <c r="I18" s="212">
        <v>5.9</v>
      </c>
    </row>
    <row r="19" spans="1:9" ht="15.75" customHeight="1">
      <c r="A19" s="211" t="s">
        <v>28</v>
      </c>
      <c r="B19" s="212">
        <v>380.5</v>
      </c>
      <c r="C19" s="212">
        <v>384.6</v>
      </c>
      <c r="D19" s="212">
        <v>54.5</v>
      </c>
      <c r="E19" s="212">
        <v>55.6</v>
      </c>
      <c r="F19" s="213">
        <v>51.1</v>
      </c>
      <c r="G19" s="213">
        <v>48.5</v>
      </c>
      <c r="H19" s="212">
        <v>11.8</v>
      </c>
      <c r="I19" s="212">
        <v>11.2</v>
      </c>
    </row>
    <row r="20" spans="1:9" ht="15.75" customHeight="1">
      <c r="A20" s="211" t="s">
        <v>29</v>
      </c>
      <c r="B20" s="212">
        <v>296.8</v>
      </c>
      <c r="C20" s="212">
        <v>301.6</v>
      </c>
      <c r="D20" s="212">
        <v>56.6</v>
      </c>
      <c r="E20" s="212">
        <v>58.4</v>
      </c>
      <c r="F20" s="213">
        <v>54.2</v>
      </c>
      <c r="G20" s="213">
        <v>49.9</v>
      </c>
      <c r="H20" s="212">
        <v>15.4</v>
      </c>
      <c r="I20" s="212">
        <v>14.2</v>
      </c>
    </row>
    <row r="21" spans="1:9" ht="15.75" customHeight="1">
      <c r="A21" s="211" t="s">
        <v>30</v>
      </c>
      <c r="B21" s="212">
        <v>1053.6</v>
      </c>
      <c r="C21" s="212">
        <v>1068.5</v>
      </c>
      <c r="D21" s="212">
        <v>56.4</v>
      </c>
      <c r="E21" s="212">
        <v>57.5</v>
      </c>
      <c r="F21" s="213">
        <v>80.4</v>
      </c>
      <c r="G21" s="213">
        <v>78.1</v>
      </c>
      <c r="H21" s="212">
        <v>7.1</v>
      </c>
      <c r="I21" s="212">
        <v>6.8</v>
      </c>
    </row>
    <row r="22" spans="1:9" ht="15.75" customHeight="1">
      <c r="A22" s="211" t="s">
        <v>31</v>
      </c>
      <c r="B22" s="212">
        <v>496.5</v>
      </c>
      <c r="C22" s="212">
        <v>498.4</v>
      </c>
      <c r="D22" s="212">
        <v>58.1</v>
      </c>
      <c r="E22" s="212">
        <v>58.9</v>
      </c>
      <c r="F22" s="213">
        <v>54.9</v>
      </c>
      <c r="G22" s="213">
        <v>53.4</v>
      </c>
      <c r="H22" s="212">
        <v>10</v>
      </c>
      <c r="I22" s="212">
        <v>9.7</v>
      </c>
    </row>
    <row r="23" spans="1:9" ht="15.75" customHeight="1">
      <c r="A23" s="211" t="s">
        <v>32</v>
      </c>
      <c r="B23" s="212">
        <v>993.6</v>
      </c>
      <c r="C23" s="212">
        <v>1013.1</v>
      </c>
      <c r="D23" s="212">
        <v>56.7</v>
      </c>
      <c r="E23" s="212">
        <v>57.9</v>
      </c>
      <c r="F23" s="213">
        <v>71.7</v>
      </c>
      <c r="G23" s="213">
        <v>65.9</v>
      </c>
      <c r="H23" s="212">
        <v>6.7</v>
      </c>
      <c r="I23" s="212">
        <v>6.1</v>
      </c>
    </row>
    <row r="24" spans="1:9" ht="15.75" customHeight="1">
      <c r="A24" s="211" t="s">
        <v>33</v>
      </c>
      <c r="B24" s="212">
        <v>575.2</v>
      </c>
      <c r="C24" s="212">
        <v>585.5</v>
      </c>
      <c r="D24" s="212">
        <v>54.6</v>
      </c>
      <c r="E24" s="212">
        <v>56.1</v>
      </c>
      <c r="F24" s="213">
        <v>76.2</v>
      </c>
      <c r="G24" s="213">
        <v>73.4</v>
      </c>
      <c r="H24" s="212">
        <v>11.7</v>
      </c>
      <c r="I24" s="212">
        <v>11.1</v>
      </c>
    </row>
    <row r="25" spans="1:9" ht="15.75" customHeight="1">
      <c r="A25" s="211" t="s">
        <v>34</v>
      </c>
      <c r="B25" s="212">
        <v>472.3</v>
      </c>
      <c r="C25" s="212">
        <v>481.6</v>
      </c>
      <c r="D25" s="212">
        <v>56.6</v>
      </c>
      <c r="E25" s="212">
        <v>57.9</v>
      </c>
      <c r="F25" s="213">
        <v>49.7</v>
      </c>
      <c r="G25" s="213">
        <v>45.4</v>
      </c>
      <c r="H25" s="212">
        <v>9.5</v>
      </c>
      <c r="I25" s="212">
        <v>8.6</v>
      </c>
    </row>
    <row r="26" spans="1:9" ht="15.75" customHeight="1">
      <c r="A26" s="211" t="s">
        <v>35</v>
      </c>
      <c r="B26" s="212">
        <v>475</v>
      </c>
      <c r="C26" s="212">
        <v>482.6</v>
      </c>
      <c r="D26" s="212">
        <v>57.2</v>
      </c>
      <c r="E26" s="212">
        <v>58.7</v>
      </c>
      <c r="F26" s="213">
        <v>44.7</v>
      </c>
      <c r="G26" s="213">
        <v>42</v>
      </c>
      <c r="H26" s="212">
        <v>8.6</v>
      </c>
      <c r="I26" s="212">
        <v>8</v>
      </c>
    </row>
    <row r="27" spans="1:9" ht="15.75" customHeight="1">
      <c r="A27" s="211" t="s">
        <v>36</v>
      </c>
      <c r="B27" s="212">
        <v>405.3</v>
      </c>
      <c r="C27" s="212">
        <v>414.3</v>
      </c>
      <c r="D27" s="212">
        <v>52</v>
      </c>
      <c r="E27" s="212">
        <v>53.4</v>
      </c>
      <c r="F27" s="213">
        <v>50.2</v>
      </c>
      <c r="G27" s="213">
        <v>47.9</v>
      </c>
      <c r="H27" s="212">
        <v>11</v>
      </c>
      <c r="I27" s="212">
        <v>10.4</v>
      </c>
    </row>
    <row r="28" spans="1:9" ht="15.75" customHeight="1">
      <c r="A28" s="211" t="s">
        <v>37</v>
      </c>
      <c r="B28" s="212">
        <v>1260</v>
      </c>
      <c r="C28" s="212">
        <v>1264.8</v>
      </c>
      <c r="D28" s="212">
        <v>61.5</v>
      </c>
      <c r="E28" s="212">
        <v>62.2</v>
      </c>
      <c r="F28" s="213">
        <v>68</v>
      </c>
      <c r="G28" s="213">
        <v>66.7</v>
      </c>
      <c r="H28" s="212">
        <v>5.1</v>
      </c>
      <c r="I28" s="212">
        <v>5</v>
      </c>
    </row>
    <row r="29" spans="1:9" ht="15.75" customHeight="1">
      <c r="A29" s="211" t="s">
        <v>38</v>
      </c>
      <c r="B29" s="212">
        <v>443</v>
      </c>
      <c r="C29" s="212">
        <v>450.6</v>
      </c>
      <c r="D29" s="212">
        <v>56.8</v>
      </c>
      <c r="E29" s="212">
        <v>58.3</v>
      </c>
      <c r="F29" s="213">
        <v>53.7</v>
      </c>
      <c r="G29" s="213">
        <v>51.7</v>
      </c>
      <c r="H29" s="212">
        <v>10.8</v>
      </c>
      <c r="I29" s="212">
        <v>10.3</v>
      </c>
    </row>
    <row r="30" spans="1:9" ht="15.75" customHeight="1">
      <c r="A30" s="211" t="s">
        <v>39</v>
      </c>
      <c r="B30" s="212">
        <v>519</v>
      </c>
      <c r="C30" s="212">
        <v>525.2</v>
      </c>
      <c r="D30" s="212">
        <v>55.5</v>
      </c>
      <c r="E30" s="212">
        <v>56.6</v>
      </c>
      <c r="F30" s="213">
        <v>51.5</v>
      </c>
      <c r="G30" s="213">
        <v>49.9</v>
      </c>
      <c r="H30" s="212">
        <v>9</v>
      </c>
      <c r="I30" s="212">
        <v>8.7</v>
      </c>
    </row>
    <row r="31" spans="1:9" ht="15.75" customHeight="1">
      <c r="A31" s="211" t="s">
        <v>40</v>
      </c>
      <c r="B31" s="212">
        <v>519.8</v>
      </c>
      <c r="C31" s="212">
        <v>526</v>
      </c>
      <c r="D31" s="212">
        <v>57.4</v>
      </c>
      <c r="E31" s="212">
        <v>58.7</v>
      </c>
      <c r="F31" s="213">
        <v>52.6</v>
      </c>
      <c r="G31" s="213">
        <v>48.7</v>
      </c>
      <c r="H31" s="212">
        <v>9.2</v>
      </c>
      <c r="I31" s="212">
        <v>8.5</v>
      </c>
    </row>
    <row r="32" spans="1:9" ht="15.75" customHeight="1">
      <c r="A32" s="211" t="s">
        <v>41</v>
      </c>
      <c r="B32" s="212">
        <v>384.1</v>
      </c>
      <c r="C32" s="212">
        <v>391.7</v>
      </c>
      <c r="D32" s="212">
        <v>57.4</v>
      </c>
      <c r="E32" s="212">
        <v>58.6</v>
      </c>
      <c r="F32" s="213">
        <v>31.4</v>
      </c>
      <c r="G32" s="213">
        <v>30.4</v>
      </c>
      <c r="H32" s="212">
        <v>7.6</v>
      </c>
      <c r="I32" s="212">
        <v>7.2</v>
      </c>
    </row>
    <row r="33" spans="1:9" ht="15.75" customHeight="1">
      <c r="A33" s="211" t="s">
        <v>42</v>
      </c>
      <c r="B33" s="212">
        <v>426.1</v>
      </c>
      <c r="C33" s="212">
        <v>431.1</v>
      </c>
      <c r="D33" s="212">
        <v>56.8</v>
      </c>
      <c r="E33" s="212">
        <v>58.3</v>
      </c>
      <c r="F33" s="213">
        <v>52.3</v>
      </c>
      <c r="G33" s="213">
        <v>50.6</v>
      </c>
      <c r="H33" s="212">
        <v>10.9</v>
      </c>
      <c r="I33" s="212">
        <v>10.5</v>
      </c>
    </row>
    <row r="34" spans="1:9" ht="15.75" customHeight="1">
      <c r="A34" s="211" t="s">
        <v>43</v>
      </c>
      <c r="B34" s="212">
        <v>1360.7</v>
      </c>
      <c r="C34" s="212">
        <v>1375.8</v>
      </c>
      <c r="D34" s="212">
        <v>62.3</v>
      </c>
      <c r="E34" s="212">
        <v>63</v>
      </c>
      <c r="F34" s="213">
        <v>95.4</v>
      </c>
      <c r="G34" s="213">
        <v>89.2</v>
      </c>
      <c r="H34" s="212">
        <v>6.6</v>
      </c>
      <c r="I34" s="212">
        <v>6.1</v>
      </c>
    </row>
    <row r="35" spans="1:9" ht="15">
      <c r="A35" s="68"/>
      <c r="B35" s="69"/>
      <c r="C35" s="70"/>
      <c r="D35" s="68"/>
      <c r="E35" s="68"/>
      <c r="F35" s="68"/>
      <c r="G35" s="68"/>
      <c r="H35" s="68"/>
      <c r="I35" s="68"/>
    </row>
    <row r="36" spans="1:9" ht="13.5">
      <c r="A36" s="68"/>
      <c r="C36" s="68"/>
      <c r="D36" s="68"/>
      <c r="E36" s="68"/>
      <c r="F36" s="68"/>
      <c r="G36" s="68"/>
      <c r="H36" s="68"/>
      <c r="I36" s="68"/>
    </row>
    <row r="37" spans="1:9" ht="12.75">
      <c r="A37" s="69"/>
      <c r="C37" s="69"/>
      <c r="D37" s="69"/>
      <c r="E37" s="69"/>
      <c r="F37" s="69"/>
      <c r="G37" s="69"/>
      <c r="H37" s="69"/>
      <c r="I37" s="69"/>
    </row>
    <row r="38" spans="1:9" ht="12.75">
      <c r="A38" s="69"/>
      <c r="C38" s="69"/>
      <c r="D38" s="69"/>
      <c r="E38" s="69"/>
      <c r="F38" s="69"/>
      <c r="G38" s="69"/>
      <c r="H38" s="69"/>
      <c r="I38" s="69"/>
    </row>
  </sheetData>
  <sheetProtection/>
  <mergeCells count="14">
    <mergeCell ref="B6:C6"/>
    <mergeCell ref="D6:E6"/>
    <mergeCell ref="F6:G6"/>
    <mergeCell ref="H6:I6"/>
    <mergeCell ref="A1:I1"/>
    <mergeCell ref="A2:I2"/>
    <mergeCell ref="A3:I3"/>
    <mergeCell ref="A4:I4"/>
    <mergeCell ref="B8:C8"/>
    <mergeCell ref="D8:E8"/>
    <mergeCell ref="F8:G8"/>
    <mergeCell ref="H8:I8"/>
    <mergeCell ref="F5:I5"/>
    <mergeCell ref="A6:A7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5"/>
  <sheetViews>
    <sheetView view="pageBreakPreview" zoomScale="75" zoomScaleNormal="85" zoomScaleSheetLayoutView="75" zoomScalePageLayoutView="0" workbookViewId="0" topLeftCell="B1">
      <pane xSplit="1" ySplit="5" topLeftCell="C6" activePane="bottomRight" state="frozen"/>
      <selection pane="topLeft" activeCell="T9" sqref="T9"/>
      <selection pane="topRight" activeCell="T9" sqref="T9"/>
      <selection pane="bottomLeft" activeCell="T9" sqref="T9"/>
      <selection pane="bottomRight" activeCell="M30" sqref="M29:M30"/>
    </sheetView>
  </sheetViews>
  <sheetFormatPr defaultColWidth="9.140625" defaultRowHeight="15"/>
  <cols>
    <col min="1" max="1" width="1.28515625" style="87" hidden="1" customWidth="1"/>
    <col min="2" max="2" width="27.140625" style="87" customWidth="1"/>
    <col min="3" max="3" width="18.57421875" style="87" customWidth="1"/>
    <col min="4" max="4" width="18.421875" style="87" customWidth="1"/>
    <col min="5" max="5" width="17.57421875" style="87" customWidth="1"/>
    <col min="6" max="6" width="16.7109375" style="87" customWidth="1"/>
    <col min="7" max="7" width="9.140625" style="87" customWidth="1"/>
    <col min="8" max="10" width="0" style="87" hidden="1" customWidth="1"/>
    <col min="11" max="16384" width="9.140625" style="87" customWidth="1"/>
  </cols>
  <sheetData>
    <row r="1" spans="1:6" s="72" customFormat="1" ht="42" customHeight="1">
      <c r="A1" s="225" t="s">
        <v>96</v>
      </c>
      <c r="B1" s="225"/>
      <c r="C1" s="225"/>
      <c r="D1" s="225"/>
      <c r="E1" s="225"/>
      <c r="F1" s="225"/>
    </row>
    <row r="2" spans="1:6" s="72" customFormat="1" ht="16.5" customHeight="1">
      <c r="A2" s="73"/>
      <c r="B2" s="73"/>
      <c r="C2" s="73"/>
      <c r="D2" s="73"/>
      <c r="E2" s="73"/>
      <c r="F2" s="74" t="s">
        <v>83</v>
      </c>
    </row>
    <row r="3" spans="1:6" s="72" customFormat="1" ht="24.75" customHeight="1">
      <c r="A3" s="73"/>
      <c r="B3" s="226"/>
      <c r="C3" s="227" t="s">
        <v>205</v>
      </c>
      <c r="D3" s="227" t="s">
        <v>206</v>
      </c>
      <c r="E3" s="228" t="s">
        <v>84</v>
      </c>
      <c r="F3" s="228"/>
    </row>
    <row r="4" spans="1:6" s="72" customFormat="1" ht="32.25" customHeight="1">
      <c r="A4" s="75"/>
      <c r="B4" s="226"/>
      <c r="C4" s="227"/>
      <c r="D4" s="227"/>
      <c r="E4" s="76" t="s">
        <v>2</v>
      </c>
      <c r="F4" s="77" t="s">
        <v>85</v>
      </c>
    </row>
    <row r="5" spans="2:6" s="78" customFormat="1" ht="11.25" customHeight="1">
      <c r="B5" s="146" t="s">
        <v>18</v>
      </c>
      <c r="C5" s="147">
        <v>1</v>
      </c>
      <c r="D5" s="148">
        <v>2</v>
      </c>
      <c r="E5" s="147">
        <v>3</v>
      </c>
      <c r="F5" s="148">
        <v>4</v>
      </c>
    </row>
    <row r="6" spans="2:10" s="79" customFormat="1" ht="27.75" customHeight="1">
      <c r="B6" s="110" t="s">
        <v>97</v>
      </c>
      <c r="C6" s="111">
        <f>SUM(C7:C35)</f>
        <v>7039</v>
      </c>
      <c r="D6" s="111">
        <f>SUM(D7:D35)</f>
        <v>4056</v>
      </c>
      <c r="E6" s="112">
        <f>ROUND(D6/C6*100,1)</f>
        <v>57.6</v>
      </c>
      <c r="F6" s="111">
        <f aca="true" t="shared" si="0" ref="F6:F35">D6-C6</f>
        <v>-2983</v>
      </c>
      <c r="I6" s="80"/>
      <c r="J6" s="80"/>
    </row>
    <row r="7" spans="2:10" s="81" customFormat="1" ht="21.75" customHeight="1">
      <c r="B7" s="105" t="s">
        <v>102</v>
      </c>
      <c r="C7" s="85">
        <v>157</v>
      </c>
      <c r="D7" s="85">
        <v>115</v>
      </c>
      <c r="E7" s="86">
        <f aca="true" t="shared" si="1" ref="E7:E35">ROUND(D7/C7*100,1)</f>
        <v>73.2</v>
      </c>
      <c r="F7" s="85">
        <f t="shared" si="0"/>
        <v>-42</v>
      </c>
      <c r="H7" s="82">
        <f>ROUND(D7/$D$6*100,1)</f>
        <v>2.8</v>
      </c>
      <c r="I7" s="83">
        <f>ROUND(C7/1000,1)</f>
        <v>0.2</v>
      </c>
      <c r="J7" s="83">
        <f>ROUND(D7/1000,1)</f>
        <v>0.1</v>
      </c>
    </row>
    <row r="8" spans="2:10" s="81" customFormat="1" ht="21.75" customHeight="1">
      <c r="B8" s="105" t="s">
        <v>103</v>
      </c>
      <c r="C8" s="85">
        <v>218</v>
      </c>
      <c r="D8" s="85">
        <v>153</v>
      </c>
      <c r="E8" s="86">
        <f t="shared" si="1"/>
        <v>70.2</v>
      </c>
      <c r="F8" s="85">
        <f t="shared" si="0"/>
        <v>-65</v>
      </c>
      <c r="H8" s="82">
        <f aca="true" t="shared" si="2" ref="H8:H31">ROUND(D8/$D$6*100,1)</f>
        <v>3.8</v>
      </c>
      <c r="I8" s="83">
        <f aca="true" t="shared" si="3" ref="I8:J31">ROUND(C8/1000,1)</f>
        <v>0.2</v>
      </c>
      <c r="J8" s="83">
        <f t="shared" si="3"/>
        <v>0.2</v>
      </c>
    </row>
    <row r="9" spans="2:10" s="81" customFormat="1" ht="21.75" customHeight="1">
      <c r="B9" s="105" t="s">
        <v>104</v>
      </c>
      <c r="C9" s="85">
        <v>71</v>
      </c>
      <c r="D9" s="85">
        <v>0</v>
      </c>
      <c r="E9" s="86">
        <f t="shared" si="1"/>
        <v>0</v>
      </c>
      <c r="F9" s="85">
        <f t="shared" si="0"/>
        <v>-71</v>
      </c>
      <c r="H9" s="84">
        <f t="shared" si="2"/>
        <v>0</v>
      </c>
      <c r="I9" s="83">
        <f t="shared" si="3"/>
        <v>0.1</v>
      </c>
      <c r="J9" s="83">
        <f t="shared" si="3"/>
        <v>0</v>
      </c>
    </row>
    <row r="10" spans="2:10" s="81" customFormat="1" ht="21.75" customHeight="1">
      <c r="B10" s="105" t="s">
        <v>105</v>
      </c>
      <c r="C10" s="85">
        <v>248</v>
      </c>
      <c r="D10" s="85">
        <v>197</v>
      </c>
      <c r="E10" s="86">
        <f t="shared" si="1"/>
        <v>79.4</v>
      </c>
      <c r="F10" s="85">
        <f t="shared" si="0"/>
        <v>-51</v>
      </c>
      <c r="H10" s="82">
        <f t="shared" si="2"/>
        <v>4.9</v>
      </c>
      <c r="I10" s="83">
        <f t="shared" si="3"/>
        <v>0.2</v>
      </c>
      <c r="J10" s="83">
        <f t="shared" si="3"/>
        <v>0.2</v>
      </c>
    </row>
    <row r="11" spans="2:10" s="81" customFormat="1" ht="21.75" customHeight="1">
      <c r="B11" s="105" t="s">
        <v>106</v>
      </c>
      <c r="C11" s="85">
        <v>161</v>
      </c>
      <c r="D11" s="85">
        <v>78</v>
      </c>
      <c r="E11" s="86">
        <f t="shared" si="1"/>
        <v>48.4</v>
      </c>
      <c r="F11" s="85">
        <f t="shared" si="0"/>
        <v>-83</v>
      </c>
      <c r="H11" s="84">
        <f t="shared" si="2"/>
        <v>1.9</v>
      </c>
      <c r="I11" s="83">
        <f t="shared" si="3"/>
        <v>0.2</v>
      </c>
      <c r="J11" s="83">
        <f t="shared" si="3"/>
        <v>0.1</v>
      </c>
    </row>
    <row r="12" spans="2:10" s="81" customFormat="1" ht="21.75" customHeight="1">
      <c r="B12" s="105" t="s">
        <v>120</v>
      </c>
      <c r="C12" s="85">
        <v>253</v>
      </c>
      <c r="D12" s="85">
        <v>49</v>
      </c>
      <c r="E12" s="86">
        <f t="shared" si="1"/>
        <v>19.4</v>
      </c>
      <c r="F12" s="85">
        <f t="shared" si="0"/>
        <v>-204</v>
      </c>
      <c r="H12" s="82">
        <f t="shared" si="2"/>
        <v>1.2</v>
      </c>
      <c r="I12" s="83">
        <f t="shared" si="3"/>
        <v>0.3</v>
      </c>
      <c r="J12" s="83">
        <f t="shared" si="3"/>
        <v>0</v>
      </c>
    </row>
    <row r="13" spans="2:10" s="81" customFormat="1" ht="21.75" customHeight="1">
      <c r="B13" s="105" t="s">
        <v>107</v>
      </c>
      <c r="C13" s="85">
        <v>268</v>
      </c>
      <c r="D13" s="85">
        <v>68</v>
      </c>
      <c r="E13" s="86">
        <f t="shared" si="1"/>
        <v>25.4</v>
      </c>
      <c r="F13" s="85">
        <f t="shared" si="0"/>
        <v>-200</v>
      </c>
      <c r="H13" s="82">
        <f t="shared" si="2"/>
        <v>1.7</v>
      </c>
      <c r="I13" s="83">
        <f t="shared" si="3"/>
        <v>0.3</v>
      </c>
      <c r="J13" s="83">
        <f t="shared" si="3"/>
        <v>0.1</v>
      </c>
    </row>
    <row r="14" spans="2:10" s="81" customFormat="1" ht="21.75" customHeight="1">
      <c r="B14" s="105" t="s">
        <v>108</v>
      </c>
      <c r="C14" s="85">
        <v>176</v>
      </c>
      <c r="D14" s="85">
        <v>190</v>
      </c>
      <c r="E14" s="86">
        <f t="shared" si="1"/>
        <v>108</v>
      </c>
      <c r="F14" s="85">
        <f t="shared" si="0"/>
        <v>14</v>
      </c>
      <c r="H14" s="82">
        <f t="shared" si="2"/>
        <v>4.7</v>
      </c>
      <c r="I14" s="83">
        <f t="shared" si="3"/>
        <v>0.2</v>
      </c>
      <c r="J14" s="83">
        <f t="shared" si="3"/>
        <v>0.2</v>
      </c>
    </row>
    <row r="15" spans="2:10" s="81" customFormat="1" ht="21.75" customHeight="1">
      <c r="B15" s="105" t="s">
        <v>109</v>
      </c>
      <c r="C15" s="85">
        <v>66</v>
      </c>
      <c r="D15" s="85">
        <v>53</v>
      </c>
      <c r="E15" s="86">
        <f t="shared" si="1"/>
        <v>80.3</v>
      </c>
      <c r="F15" s="85">
        <f t="shared" si="0"/>
        <v>-13</v>
      </c>
      <c r="H15" s="82">
        <f t="shared" si="2"/>
        <v>1.3</v>
      </c>
      <c r="I15" s="83">
        <f t="shared" si="3"/>
        <v>0.1</v>
      </c>
      <c r="J15" s="83">
        <f t="shared" si="3"/>
        <v>0.1</v>
      </c>
    </row>
    <row r="16" spans="2:10" s="81" customFormat="1" ht="21.75" customHeight="1">
      <c r="B16" s="105" t="s">
        <v>121</v>
      </c>
      <c r="C16" s="85">
        <v>115</v>
      </c>
      <c r="D16" s="85">
        <v>11</v>
      </c>
      <c r="E16" s="86">
        <f t="shared" si="1"/>
        <v>9.6</v>
      </c>
      <c r="F16" s="85">
        <f t="shared" si="0"/>
        <v>-104</v>
      </c>
      <c r="H16" s="82">
        <f t="shared" si="2"/>
        <v>0.3</v>
      </c>
      <c r="I16" s="83">
        <f t="shared" si="3"/>
        <v>0.1</v>
      </c>
      <c r="J16" s="83">
        <f t="shared" si="3"/>
        <v>0</v>
      </c>
    </row>
    <row r="17" spans="2:10" s="81" customFormat="1" ht="21.75" customHeight="1">
      <c r="B17" s="105" t="s">
        <v>110</v>
      </c>
      <c r="C17" s="85">
        <v>252</v>
      </c>
      <c r="D17" s="85">
        <v>140</v>
      </c>
      <c r="E17" s="86">
        <f t="shared" si="1"/>
        <v>55.6</v>
      </c>
      <c r="F17" s="85">
        <f t="shared" si="0"/>
        <v>-112</v>
      </c>
      <c r="H17" s="82">
        <f t="shared" si="2"/>
        <v>3.5</v>
      </c>
      <c r="I17" s="83">
        <f t="shared" si="3"/>
        <v>0.3</v>
      </c>
      <c r="J17" s="83">
        <f t="shared" si="3"/>
        <v>0.1</v>
      </c>
    </row>
    <row r="18" spans="2:10" s="81" customFormat="1" ht="21.75" customHeight="1">
      <c r="B18" s="105" t="s">
        <v>122</v>
      </c>
      <c r="C18" s="85">
        <v>328</v>
      </c>
      <c r="D18" s="85">
        <v>215</v>
      </c>
      <c r="E18" s="86">
        <f t="shared" si="1"/>
        <v>65.5</v>
      </c>
      <c r="F18" s="85">
        <f t="shared" si="0"/>
        <v>-113</v>
      </c>
      <c r="H18" s="84">
        <f t="shared" si="2"/>
        <v>5.3</v>
      </c>
      <c r="I18" s="83">
        <f t="shared" si="3"/>
        <v>0.3</v>
      </c>
      <c r="J18" s="83">
        <f t="shared" si="3"/>
        <v>0.2</v>
      </c>
    </row>
    <row r="19" spans="2:10" s="81" customFormat="1" ht="21.75" customHeight="1">
      <c r="B19" s="105" t="s">
        <v>111</v>
      </c>
      <c r="C19" s="85">
        <v>116</v>
      </c>
      <c r="D19" s="85">
        <v>103</v>
      </c>
      <c r="E19" s="86">
        <f t="shared" si="1"/>
        <v>88.8</v>
      </c>
      <c r="F19" s="85">
        <f t="shared" si="0"/>
        <v>-13</v>
      </c>
      <c r="H19" s="84">
        <f t="shared" si="2"/>
        <v>2.5</v>
      </c>
      <c r="I19" s="83">
        <f t="shared" si="3"/>
        <v>0.1</v>
      </c>
      <c r="J19" s="83">
        <f t="shared" si="3"/>
        <v>0.1</v>
      </c>
    </row>
    <row r="20" spans="2:10" s="81" customFormat="1" ht="21.75" customHeight="1">
      <c r="B20" s="105" t="s">
        <v>123</v>
      </c>
      <c r="C20" s="85">
        <v>85</v>
      </c>
      <c r="D20" s="85">
        <v>91</v>
      </c>
      <c r="E20" s="86">
        <f t="shared" si="1"/>
        <v>107.1</v>
      </c>
      <c r="F20" s="85">
        <f t="shared" si="0"/>
        <v>6</v>
      </c>
      <c r="H20" s="84">
        <f t="shared" si="2"/>
        <v>2.2</v>
      </c>
      <c r="I20" s="83">
        <f t="shared" si="3"/>
        <v>0.1</v>
      </c>
      <c r="J20" s="83">
        <f t="shared" si="3"/>
        <v>0.1</v>
      </c>
    </row>
    <row r="21" spans="2:10" s="81" customFormat="1" ht="21.75" customHeight="1">
      <c r="B21" s="105" t="s">
        <v>112</v>
      </c>
      <c r="C21" s="85">
        <v>103</v>
      </c>
      <c r="D21" s="85">
        <v>41</v>
      </c>
      <c r="E21" s="86">
        <f t="shared" si="1"/>
        <v>39.8</v>
      </c>
      <c r="F21" s="85">
        <f t="shared" si="0"/>
        <v>-62</v>
      </c>
      <c r="H21" s="82">
        <f t="shared" si="2"/>
        <v>1</v>
      </c>
      <c r="I21" s="83">
        <f t="shared" si="3"/>
        <v>0.1</v>
      </c>
      <c r="J21" s="83">
        <f t="shared" si="3"/>
        <v>0</v>
      </c>
    </row>
    <row r="22" spans="2:10" s="81" customFormat="1" ht="21.75" customHeight="1">
      <c r="B22" s="105" t="s">
        <v>124</v>
      </c>
      <c r="C22" s="85">
        <v>0</v>
      </c>
      <c r="D22" s="85">
        <v>56</v>
      </c>
      <c r="E22" s="86"/>
      <c r="F22" s="85">
        <f t="shared" si="0"/>
        <v>56</v>
      </c>
      <c r="H22" s="82">
        <f t="shared" si="2"/>
        <v>1.4</v>
      </c>
      <c r="I22" s="83">
        <f t="shared" si="3"/>
        <v>0</v>
      </c>
      <c r="J22" s="83">
        <f t="shared" si="3"/>
        <v>0.1</v>
      </c>
    </row>
    <row r="23" spans="2:10" s="81" customFormat="1" ht="21.75" customHeight="1">
      <c r="B23" s="105" t="s">
        <v>113</v>
      </c>
      <c r="C23" s="85">
        <v>106</v>
      </c>
      <c r="D23" s="85">
        <v>54</v>
      </c>
      <c r="E23" s="86">
        <f t="shared" si="1"/>
        <v>50.9</v>
      </c>
      <c r="F23" s="85">
        <f t="shared" si="0"/>
        <v>-52</v>
      </c>
      <c r="H23" s="82">
        <f t="shared" si="2"/>
        <v>1.3</v>
      </c>
      <c r="I23" s="83">
        <f t="shared" si="3"/>
        <v>0.1</v>
      </c>
      <c r="J23" s="83">
        <f t="shared" si="3"/>
        <v>0.1</v>
      </c>
    </row>
    <row r="24" spans="2:10" s="81" customFormat="1" ht="21.75" customHeight="1">
      <c r="B24" s="105" t="s">
        <v>125</v>
      </c>
      <c r="C24" s="85">
        <v>321</v>
      </c>
      <c r="D24" s="85">
        <v>25</v>
      </c>
      <c r="E24" s="86">
        <f t="shared" si="1"/>
        <v>7.8</v>
      </c>
      <c r="F24" s="85">
        <f t="shared" si="0"/>
        <v>-296</v>
      </c>
      <c r="H24" s="82">
        <f t="shared" si="2"/>
        <v>0.6</v>
      </c>
      <c r="I24" s="83">
        <f t="shared" si="3"/>
        <v>0.3</v>
      </c>
      <c r="J24" s="83">
        <f t="shared" si="3"/>
        <v>0</v>
      </c>
    </row>
    <row r="25" spans="2:10" s="81" customFormat="1" ht="21.75" customHeight="1">
      <c r="B25" s="105" t="s">
        <v>114</v>
      </c>
      <c r="C25" s="85">
        <v>72</v>
      </c>
      <c r="D25" s="85">
        <v>55</v>
      </c>
      <c r="E25" s="86">
        <f t="shared" si="1"/>
        <v>76.4</v>
      </c>
      <c r="F25" s="85">
        <f t="shared" si="0"/>
        <v>-17</v>
      </c>
      <c r="H25" s="82">
        <f t="shared" si="2"/>
        <v>1.4</v>
      </c>
      <c r="I25" s="83">
        <f t="shared" si="3"/>
        <v>0.1</v>
      </c>
      <c r="J25" s="83">
        <f t="shared" si="3"/>
        <v>0.1</v>
      </c>
    </row>
    <row r="26" spans="2:10" s="81" customFormat="1" ht="21.75" customHeight="1">
      <c r="B26" s="105" t="s">
        <v>115</v>
      </c>
      <c r="C26" s="85">
        <v>0</v>
      </c>
      <c r="D26" s="85">
        <v>48</v>
      </c>
      <c r="E26" s="86"/>
      <c r="F26" s="85">
        <f t="shared" si="0"/>
        <v>48</v>
      </c>
      <c r="H26" s="82">
        <f t="shared" si="2"/>
        <v>1.2</v>
      </c>
      <c r="I26" s="83">
        <f t="shared" si="3"/>
        <v>0</v>
      </c>
      <c r="J26" s="83">
        <f t="shared" si="3"/>
        <v>0</v>
      </c>
    </row>
    <row r="27" spans="2:10" s="81" customFormat="1" ht="21.75" customHeight="1">
      <c r="B27" s="105" t="s">
        <v>126</v>
      </c>
      <c r="C27" s="85">
        <v>152</v>
      </c>
      <c r="D27" s="85">
        <v>151</v>
      </c>
      <c r="E27" s="86">
        <f t="shared" si="1"/>
        <v>99.3</v>
      </c>
      <c r="F27" s="85">
        <f t="shared" si="0"/>
        <v>-1</v>
      </c>
      <c r="H27" s="82">
        <f t="shared" si="2"/>
        <v>3.7</v>
      </c>
      <c r="I27" s="83">
        <f t="shared" si="3"/>
        <v>0.2</v>
      </c>
      <c r="J27" s="83">
        <f t="shared" si="3"/>
        <v>0.2</v>
      </c>
    </row>
    <row r="28" spans="2:10" s="81" customFormat="1" ht="21.75" customHeight="1">
      <c r="B28" s="105" t="s">
        <v>116</v>
      </c>
      <c r="C28" s="85">
        <v>330</v>
      </c>
      <c r="D28" s="85">
        <v>142</v>
      </c>
      <c r="E28" s="86">
        <f t="shared" si="1"/>
        <v>43</v>
      </c>
      <c r="F28" s="85">
        <f t="shared" si="0"/>
        <v>-188</v>
      </c>
      <c r="H28" s="82">
        <f t="shared" si="2"/>
        <v>3.5</v>
      </c>
      <c r="I28" s="83">
        <f t="shared" si="3"/>
        <v>0.3</v>
      </c>
      <c r="J28" s="83">
        <f t="shared" si="3"/>
        <v>0.1</v>
      </c>
    </row>
    <row r="29" spans="2:10" s="81" customFormat="1" ht="21.75" customHeight="1">
      <c r="B29" s="105" t="s">
        <v>117</v>
      </c>
      <c r="C29" s="85">
        <v>308</v>
      </c>
      <c r="D29" s="85">
        <v>132</v>
      </c>
      <c r="E29" s="86">
        <f t="shared" si="1"/>
        <v>42.9</v>
      </c>
      <c r="F29" s="85">
        <f t="shared" si="0"/>
        <v>-176</v>
      </c>
      <c r="H29" s="82">
        <f t="shared" si="2"/>
        <v>3.3</v>
      </c>
      <c r="I29" s="83">
        <f t="shared" si="3"/>
        <v>0.3</v>
      </c>
      <c r="J29" s="83">
        <f t="shared" si="3"/>
        <v>0.1</v>
      </c>
    </row>
    <row r="30" spans="2:10" s="81" customFormat="1" ht="21.75" customHeight="1">
      <c r="B30" s="105" t="s">
        <v>118</v>
      </c>
      <c r="C30" s="85">
        <v>64</v>
      </c>
      <c r="D30" s="85">
        <v>45</v>
      </c>
      <c r="E30" s="86">
        <f t="shared" si="1"/>
        <v>70.3</v>
      </c>
      <c r="F30" s="85">
        <f t="shared" si="0"/>
        <v>-19</v>
      </c>
      <c r="H30" s="82">
        <f t="shared" si="2"/>
        <v>1.1</v>
      </c>
      <c r="I30" s="83">
        <f t="shared" si="3"/>
        <v>0.1</v>
      </c>
      <c r="J30" s="83">
        <f t="shared" si="3"/>
        <v>0</v>
      </c>
    </row>
    <row r="31" spans="2:10" s="81" customFormat="1" ht="21.75" customHeight="1">
      <c r="B31" s="105" t="s">
        <v>127</v>
      </c>
      <c r="C31" s="85">
        <v>254</v>
      </c>
      <c r="D31" s="85">
        <v>53</v>
      </c>
      <c r="E31" s="86">
        <f t="shared" si="1"/>
        <v>20.9</v>
      </c>
      <c r="F31" s="85">
        <f t="shared" si="0"/>
        <v>-201</v>
      </c>
      <c r="H31" s="84">
        <f t="shared" si="2"/>
        <v>1.3</v>
      </c>
      <c r="I31" s="83">
        <f t="shared" si="3"/>
        <v>0.3</v>
      </c>
      <c r="J31" s="83">
        <f t="shared" si="3"/>
        <v>0.1</v>
      </c>
    </row>
    <row r="32" spans="2:6" ht="21.75" customHeight="1">
      <c r="B32" s="105" t="s">
        <v>128</v>
      </c>
      <c r="C32" s="85">
        <v>370</v>
      </c>
      <c r="D32" s="85">
        <v>140</v>
      </c>
      <c r="E32" s="86">
        <f t="shared" si="1"/>
        <v>37.8</v>
      </c>
      <c r="F32" s="85">
        <f t="shared" si="0"/>
        <v>-230</v>
      </c>
    </row>
    <row r="33" spans="2:6" ht="21.75" customHeight="1">
      <c r="B33" s="105" t="s">
        <v>119</v>
      </c>
      <c r="C33" s="85">
        <v>89</v>
      </c>
      <c r="D33" s="85">
        <v>0</v>
      </c>
      <c r="E33" s="86">
        <f t="shared" si="1"/>
        <v>0</v>
      </c>
      <c r="F33" s="85">
        <f t="shared" si="0"/>
        <v>-89</v>
      </c>
    </row>
    <row r="34" spans="2:6" ht="21.75" customHeight="1">
      <c r="B34" s="105" t="s">
        <v>129</v>
      </c>
      <c r="C34" s="85">
        <v>20</v>
      </c>
      <c r="D34" s="85">
        <v>28</v>
      </c>
      <c r="E34" s="86">
        <f t="shared" si="1"/>
        <v>140</v>
      </c>
      <c r="F34" s="85">
        <f t="shared" si="0"/>
        <v>8</v>
      </c>
    </row>
    <row r="35" spans="2:6" ht="21.75" customHeight="1">
      <c r="B35" s="105" t="s">
        <v>130</v>
      </c>
      <c r="C35" s="85">
        <v>2336</v>
      </c>
      <c r="D35" s="85">
        <v>1623</v>
      </c>
      <c r="E35" s="86">
        <f t="shared" si="1"/>
        <v>69.5</v>
      </c>
      <c r="F35" s="85">
        <f t="shared" si="0"/>
        <v>-713</v>
      </c>
    </row>
  </sheetData>
  <sheetProtection/>
  <mergeCells count="5">
    <mergeCell ref="A1:F1"/>
    <mergeCell ref="B3:B4"/>
    <mergeCell ref="C3:C4"/>
    <mergeCell ref="D3:D4"/>
    <mergeCell ref="E3:F3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E27"/>
  <sheetViews>
    <sheetView view="pageBreakPreview" zoomScale="75" zoomScaleNormal="75" zoomScaleSheetLayoutView="75" zoomScalePageLayoutView="0" workbookViewId="0" topLeftCell="A1">
      <selection activeCell="F25" sqref="F25"/>
    </sheetView>
  </sheetViews>
  <sheetFormatPr defaultColWidth="9.140625" defaultRowHeight="15"/>
  <cols>
    <col min="1" max="1" width="45.57421875" style="46" customWidth="1"/>
    <col min="2" max="2" width="14.00390625" style="46" customWidth="1"/>
    <col min="3" max="3" width="13.57421875" style="46" customWidth="1"/>
    <col min="4" max="4" width="12.140625" style="46" customWidth="1"/>
    <col min="5" max="5" width="15.28125" style="46" customWidth="1"/>
    <col min="6" max="8" width="8.8515625" style="46" customWidth="1"/>
    <col min="9" max="9" width="43.00390625" style="46" customWidth="1"/>
    <col min="10" max="16384" width="8.8515625" style="46" customWidth="1"/>
  </cols>
  <sheetData>
    <row r="1" spans="1:5" s="41" customFormat="1" ht="41.25" customHeight="1">
      <c r="A1" s="229" t="s">
        <v>185</v>
      </c>
      <c r="B1" s="229"/>
      <c r="C1" s="229"/>
      <c r="D1" s="229"/>
      <c r="E1" s="229"/>
    </row>
    <row r="2" spans="1:5" s="41" customFormat="1" ht="15" customHeight="1">
      <c r="A2" s="230" t="s">
        <v>44</v>
      </c>
      <c r="B2" s="230"/>
      <c r="C2" s="230"/>
      <c r="D2" s="230"/>
      <c r="E2" s="230"/>
    </row>
    <row r="3" spans="1:5" s="43" customFormat="1" ht="17.25" customHeight="1">
      <c r="A3" s="42"/>
      <c r="B3" s="42"/>
      <c r="C3" s="42"/>
      <c r="D3" s="42"/>
      <c r="E3" s="104" t="s">
        <v>95</v>
      </c>
    </row>
    <row r="4" spans="1:5" s="43" customFormat="1" ht="27.75" customHeight="1">
      <c r="A4" s="231"/>
      <c r="B4" s="227" t="s">
        <v>205</v>
      </c>
      <c r="C4" s="227" t="s">
        <v>206</v>
      </c>
      <c r="D4" s="232" t="s">
        <v>84</v>
      </c>
      <c r="E4" s="232"/>
    </row>
    <row r="5" spans="1:5" s="43" customFormat="1" ht="35.25" customHeight="1">
      <c r="A5" s="231"/>
      <c r="B5" s="227"/>
      <c r="C5" s="227"/>
      <c r="D5" s="89" t="s">
        <v>86</v>
      </c>
      <c r="E5" s="163" t="s">
        <v>2</v>
      </c>
    </row>
    <row r="6" spans="1:5" s="44" customFormat="1" ht="33.75" customHeight="1">
      <c r="A6" s="164" t="s">
        <v>45</v>
      </c>
      <c r="B6" s="113">
        <f>SUM(B7:B25)</f>
        <v>7039</v>
      </c>
      <c r="C6" s="113">
        <f>SUM(C7:C25)</f>
        <v>4056</v>
      </c>
      <c r="D6" s="113">
        <f>C6-B6</f>
        <v>-2983</v>
      </c>
      <c r="E6" s="165">
        <f>ROUND(C6/B6*100,1)</f>
        <v>57.6</v>
      </c>
    </row>
    <row r="7" spans="1:9" ht="39.75" customHeight="1">
      <c r="A7" s="166" t="s">
        <v>46</v>
      </c>
      <c r="B7" s="114">
        <v>112</v>
      </c>
      <c r="C7" s="114">
        <v>157</v>
      </c>
      <c r="D7" s="143">
        <f aca="true" t="shared" si="0" ref="D7:D25">C7-B7</f>
        <v>45</v>
      </c>
      <c r="E7" s="167">
        <f>ROUND(C7/B7*100,1)</f>
        <v>140.2</v>
      </c>
      <c r="F7" s="44"/>
      <c r="G7" s="45"/>
      <c r="I7" s="47"/>
    </row>
    <row r="8" spans="1:9" ht="35.25" customHeight="1">
      <c r="A8" s="166" t="s">
        <v>47</v>
      </c>
      <c r="B8" s="114">
        <v>0</v>
      </c>
      <c r="C8" s="114">
        <v>0</v>
      </c>
      <c r="D8" s="143">
        <f t="shared" si="0"/>
        <v>0</v>
      </c>
      <c r="E8" s="167"/>
      <c r="F8" s="44"/>
      <c r="G8" s="45"/>
      <c r="I8" s="47"/>
    </row>
    <row r="9" spans="1:9" s="48" customFormat="1" ht="21" customHeight="1">
      <c r="A9" s="166" t="s">
        <v>48</v>
      </c>
      <c r="B9" s="114">
        <v>79</v>
      </c>
      <c r="C9" s="114">
        <v>31</v>
      </c>
      <c r="D9" s="143">
        <f t="shared" si="0"/>
        <v>-48</v>
      </c>
      <c r="E9" s="167">
        <f aca="true" t="shared" si="1" ref="E9:E24">ROUND(C9/B9*100,1)</f>
        <v>39.2</v>
      </c>
      <c r="F9" s="44"/>
      <c r="G9" s="45"/>
      <c r="H9" s="46"/>
      <c r="I9" s="47"/>
    </row>
    <row r="10" spans="1:31" ht="38.25" customHeight="1">
      <c r="A10" s="166" t="s">
        <v>49</v>
      </c>
      <c r="B10" s="114">
        <v>8</v>
      </c>
      <c r="C10" s="114">
        <v>127</v>
      </c>
      <c r="D10" s="143">
        <f t="shared" si="0"/>
        <v>119</v>
      </c>
      <c r="E10" s="167" t="s">
        <v>207</v>
      </c>
      <c r="F10" s="44"/>
      <c r="G10" s="45"/>
      <c r="I10" s="47"/>
      <c r="K10" s="49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</row>
    <row r="11" spans="1:31" ht="42" customHeight="1">
      <c r="A11" s="166" t="s">
        <v>50</v>
      </c>
      <c r="B11" s="114">
        <v>0</v>
      </c>
      <c r="C11" s="114">
        <v>0</v>
      </c>
      <c r="D11" s="143">
        <f t="shared" si="0"/>
        <v>0</v>
      </c>
      <c r="E11" s="167"/>
      <c r="F11" s="44"/>
      <c r="G11" s="45"/>
      <c r="I11" s="47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</row>
    <row r="12" spans="1:31" ht="19.5" customHeight="1">
      <c r="A12" s="166" t="s">
        <v>51</v>
      </c>
      <c r="B12" s="114">
        <v>160</v>
      </c>
      <c r="C12" s="114">
        <v>0</v>
      </c>
      <c r="D12" s="143">
        <f t="shared" si="0"/>
        <v>-160</v>
      </c>
      <c r="E12" s="167">
        <f t="shared" si="1"/>
        <v>0</v>
      </c>
      <c r="F12" s="44"/>
      <c r="G12" s="45"/>
      <c r="I12" s="90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</row>
    <row r="13" spans="1:31" ht="41.25" customHeight="1">
      <c r="A13" s="166" t="s">
        <v>52</v>
      </c>
      <c r="B13" s="114">
        <v>36</v>
      </c>
      <c r="C13" s="114">
        <v>15</v>
      </c>
      <c r="D13" s="143">
        <f t="shared" si="0"/>
        <v>-21</v>
      </c>
      <c r="E13" s="167">
        <f t="shared" si="1"/>
        <v>41.7</v>
      </c>
      <c r="F13" s="44"/>
      <c r="G13" s="45"/>
      <c r="I13" s="47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</row>
    <row r="14" spans="1:31" ht="41.25" customHeight="1">
      <c r="A14" s="166" t="s">
        <v>53</v>
      </c>
      <c r="B14" s="114">
        <v>0</v>
      </c>
      <c r="C14" s="114">
        <v>7</v>
      </c>
      <c r="D14" s="143">
        <f t="shared" si="0"/>
        <v>7</v>
      </c>
      <c r="E14" s="167"/>
      <c r="F14" s="44"/>
      <c r="G14" s="45"/>
      <c r="I14" s="47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</row>
    <row r="15" spans="1:31" ht="42" customHeight="1">
      <c r="A15" s="166" t="s">
        <v>54</v>
      </c>
      <c r="B15" s="114">
        <v>0</v>
      </c>
      <c r="C15" s="114">
        <v>0</v>
      </c>
      <c r="D15" s="143">
        <f t="shared" si="0"/>
        <v>0</v>
      </c>
      <c r="E15" s="167"/>
      <c r="F15" s="44"/>
      <c r="G15" s="45"/>
      <c r="I15" s="47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</row>
    <row r="16" spans="1:9" ht="23.25" customHeight="1">
      <c r="A16" s="166" t="s">
        <v>55</v>
      </c>
      <c r="B16" s="114">
        <v>139</v>
      </c>
      <c r="C16" s="114">
        <v>34</v>
      </c>
      <c r="D16" s="143">
        <f t="shared" si="0"/>
        <v>-105</v>
      </c>
      <c r="E16" s="167">
        <f t="shared" si="1"/>
        <v>24.5</v>
      </c>
      <c r="F16" s="44"/>
      <c r="G16" s="45"/>
      <c r="I16" s="47"/>
    </row>
    <row r="17" spans="1:13" ht="22.5" customHeight="1">
      <c r="A17" s="166" t="s">
        <v>56</v>
      </c>
      <c r="B17" s="114">
        <v>0</v>
      </c>
      <c r="C17" s="114">
        <v>0</v>
      </c>
      <c r="D17" s="143">
        <f t="shared" si="0"/>
        <v>0</v>
      </c>
      <c r="E17" s="167"/>
      <c r="F17" s="44"/>
      <c r="G17" s="45"/>
      <c r="I17" s="47"/>
      <c r="M17" s="114"/>
    </row>
    <row r="18" spans="1:13" ht="22.5" customHeight="1">
      <c r="A18" s="166" t="s">
        <v>57</v>
      </c>
      <c r="B18" s="114">
        <v>52</v>
      </c>
      <c r="C18" s="114">
        <v>0</v>
      </c>
      <c r="D18" s="143">
        <f t="shared" si="0"/>
        <v>-52</v>
      </c>
      <c r="E18" s="167">
        <f t="shared" si="1"/>
        <v>0</v>
      </c>
      <c r="F18" s="44"/>
      <c r="G18" s="45"/>
      <c r="I18" s="47"/>
      <c r="M18" s="114"/>
    </row>
    <row r="19" spans="1:13" ht="38.25" customHeight="1">
      <c r="A19" s="166" t="s">
        <v>58</v>
      </c>
      <c r="B19" s="114">
        <v>0</v>
      </c>
      <c r="C19" s="114">
        <v>105</v>
      </c>
      <c r="D19" s="143">
        <f t="shared" si="0"/>
        <v>105</v>
      </c>
      <c r="E19" s="167"/>
      <c r="F19" s="44"/>
      <c r="G19" s="45"/>
      <c r="I19" s="91"/>
      <c r="M19" s="114"/>
    </row>
    <row r="20" spans="1:13" ht="35.25" customHeight="1">
      <c r="A20" s="166" t="s">
        <v>59</v>
      </c>
      <c r="B20" s="114">
        <v>0</v>
      </c>
      <c r="C20" s="114">
        <v>102</v>
      </c>
      <c r="D20" s="143">
        <f t="shared" si="0"/>
        <v>102</v>
      </c>
      <c r="E20" s="167"/>
      <c r="F20" s="44"/>
      <c r="G20" s="45"/>
      <c r="I20" s="47"/>
      <c r="M20" s="114"/>
    </row>
    <row r="21" spans="1:13" ht="41.25" customHeight="1">
      <c r="A21" s="166" t="s">
        <v>60</v>
      </c>
      <c r="B21" s="114">
        <v>3191</v>
      </c>
      <c r="C21" s="114">
        <v>2435</v>
      </c>
      <c r="D21" s="143">
        <f t="shared" si="0"/>
        <v>-756</v>
      </c>
      <c r="E21" s="167">
        <f t="shared" si="1"/>
        <v>76.3</v>
      </c>
      <c r="F21" s="44"/>
      <c r="G21" s="45"/>
      <c r="I21" s="47"/>
      <c r="M21" s="114"/>
    </row>
    <row r="22" spans="1:9" ht="19.5" customHeight="1">
      <c r="A22" s="166" t="s">
        <v>61</v>
      </c>
      <c r="B22" s="114">
        <v>721</v>
      </c>
      <c r="C22" s="114">
        <v>404</v>
      </c>
      <c r="D22" s="143">
        <f t="shared" si="0"/>
        <v>-317</v>
      </c>
      <c r="E22" s="167">
        <f t="shared" si="1"/>
        <v>56</v>
      </c>
      <c r="F22" s="44"/>
      <c r="G22" s="45"/>
      <c r="I22" s="47"/>
    </row>
    <row r="23" spans="1:9" ht="39" customHeight="1">
      <c r="A23" s="166" t="s">
        <v>62</v>
      </c>
      <c r="B23" s="114">
        <v>2502</v>
      </c>
      <c r="C23" s="114">
        <v>592</v>
      </c>
      <c r="D23" s="143">
        <f t="shared" si="0"/>
        <v>-1910</v>
      </c>
      <c r="E23" s="167">
        <f t="shared" si="1"/>
        <v>23.7</v>
      </c>
      <c r="F23" s="44"/>
      <c r="G23" s="45"/>
      <c r="I23" s="47"/>
    </row>
    <row r="24" spans="1:9" ht="38.25" customHeight="1">
      <c r="A24" s="166" t="s">
        <v>63</v>
      </c>
      <c r="B24" s="114">
        <v>24</v>
      </c>
      <c r="C24" s="114">
        <v>1</v>
      </c>
      <c r="D24" s="143">
        <f t="shared" si="0"/>
        <v>-23</v>
      </c>
      <c r="E24" s="167">
        <f t="shared" si="1"/>
        <v>4.2</v>
      </c>
      <c r="F24" s="44"/>
      <c r="G24" s="45"/>
      <c r="I24" s="47"/>
    </row>
    <row r="25" spans="1:9" ht="22.5" customHeight="1">
      <c r="A25" s="166" t="s">
        <v>64</v>
      </c>
      <c r="B25" s="114">
        <v>15</v>
      </c>
      <c r="C25" s="114">
        <v>46</v>
      </c>
      <c r="D25" s="143">
        <f t="shared" si="0"/>
        <v>31</v>
      </c>
      <c r="E25" s="167" t="s">
        <v>192</v>
      </c>
      <c r="F25" s="44"/>
      <c r="G25" s="45"/>
      <c r="I25" s="47"/>
    </row>
    <row r="26" spans="1:9" ht="15">
      <c r="A26" s="50"/>
      <c r="B26" s="214"/>
      <c r="C26" s="214"/>
      <c r="D26" s="50"/>
      <c r="E26" s="50"/>
      <c r="I26" s="47"/>
    </row>
    <row r="27" spans="1:5" ht="12.75">
      <c r="A27" s="50"/>
      <c r="B27" s="214"/>
      <c r="C27" s="214"/>
      <c r="D27" s="50"/>
      <c r="E27" s="50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H14" sqref="H14"/>
    </sheetView>
  </sheetViews>
  <sheetFormatPr defaultColWidth="9.140625" defaultRowHeight="15"/>
  <cols>
    <col min="1" max="1" width="52.8515625" style="46" customWidth="1"/>
    <col min="2" max="3" width="21.28125" style="46" customWidth="1"/>
    <col min="4" max="4" width="22.00390625" style="46" customWidth="1"/>
    <col min="5" max="5" width="21.57421875" style="46" customWidth="1"/>
    <col min="6" max="6" width="8.8515625" style="46" customWidth="1"/>
    <col min="7" max="7" width="10.8515625" style="46" bestFit="1" customWidth="1"/>
    <col min="8" max="16384" width="8.8515625" style="46" customWidth="1"/>
  </cols>
  <sheetData>
    <row r="1" spans="1:5" s="41" customFormat="1" ht="49.5" customHeight="1">
      <c r="A1" s="233" t="s">
        <v>186</v>
      </c>
      <c r="B1" s="233"/>
      <c r="C1" s="233"/>
      <c r="D1" s="233"/>
      <c r="E1" s="233"/>
    </row>
    <row r="2" spans="1:5" s="41" customFormat="1" ht="20.25" customHeight="1">
      <c r="A2" s="234" t="s">
        <v>65</v>
      </c>
      <c r="B2" s="234"/>
      <c r="C2" s="234"/>
      <c r="D2" s="234"/>
      <c r="E2" s="234"/>
    </row>
    <row r="3" spans="1:5" s="41" customFormat="1" ht="17.25" customHeight="1" thickBot="1">
      <c r="A3" s="88"/>
      <c r="B3" s="88"/>
      <c r="C3" s="88"/>
      <c r="D3" s="88"/>
      <c r="E3" s="103" t="s">
        <v>95</v>
      </c>
    </row>
    <row r="4" spans="1:5" s="43" customFormat="1" ht="25.5" customHeight="1">
      <c r="A4" s="235"/>
      <c r="B4" s="237" t="s">
        <v>208</v>
      </c>
      <c r="C4" s="237" t="s">
        <v>206</v>
      </c>
      <c r="D4" s="238" t="s">
        <v>84</v>
      </c>
      <c r="E4" s="239"/>
    </row>
    <row r="5" spans="1:5" s="43" customFormat="1" ht="37.5" customHeight="1">
      <c r="A5" s="236"/>
      <c r="B5" s="227"/>
      <c r="C5" s="227"/>
      <c r="D5" s="92" t="s">
        <v>86</v>
      </c>
      <c r="E5" s="93" t="s">
        <v>2</v>
      </c>
    </row>
    <row r="6" spans="1:7" s="51" customFormat="1" ht="34.5" customHeight="1">
      <c r="A6" s="119" t="s">
        <v>45</v>
      </c>
      <c r="B6" s="120">
        <f>SUM(B7:B15)</f>
        <v>7039</v>
      </c>
      <c r="C6" s="120">
        <f>SUM(C7:C15)</f>
        <v>4056</v>
      </c>
      <c r="D6" s="120">
        <f>C6-B6</f>
        <v>-2983</v>
      </c>
      <c r="E6" s="121">
        <f>ROUND(C6/B6*100,1)</f>
        <v>57.6</v>
      </c>
      <c r="G6" s="52"/>
    </row>
    <row r="7" spans="1:11" ht="51" customHeight="1">
      <c r="A7" s="94" t="s">
        <v>66</v>
      </c>
      <c r="B7" s="115">
        <v>1292</v>
      </c>
      <c r="C7" s="115">
        <v>1217</v>
      </c>
      <c r="D7" s="203">
        <f aca="true" t="shared" si="0" ref="D7:D15">C7-B7</f>
        <v>-75</v>
      </c>
      <c r="E7" s="204">
        <f aca="true" t="shared" si="1" ref="E7:E15">ROUND(C7/B7*100,1)</f>
        <v>94.2</v>
      </c>
      <c r="G7" s="52"/>
      <c r="H7" s="53"/>
      <c r="K7" s="53"/>
    </row>
    <row r="8" spans="1:11" ht="35.25" customHeight="1">
      <c r="A8" s="94" t="s">
        <v>67</v>
      </c>
      <c r="B8" s="114">
        <v>1760</v>
      </c>
      <c r="C8" s="114">
        <v>1342</v>
      </c>
      <c r="D8" s="203">
        <f t="shared" si="0"/>
        <v>-418</v>
      </c>
      <c r="E8" s="204">
        <f t="shared" si="1"/>
        <v>76.3</v>
      </c>
      <c r="G8" s="52"/>
      <c r="H8" s="53"/>
      <c r="K8" s="53"/>
    </row>
    <row r="9" spans="1:11" s="48" customFormat="1" ht="25.5" customHeight="1">
      <c r="A9" s="94" t="s">
        <v>68</v>
      </c>
      <c r="B9" s="114">
        <v>2157</v>
      </c>
      <c r="C9" s="114">
        <v>703</v>
      </c>
      <c r="D9" s="203">
        <f t="shared" si="0"/>
        <v>-1454</v>
      </c>
      <c r="E9" s="204">
        <f t="shared" si="1"/>
        <v>32.6</v>
      </c>
      <c r="F9" s="46"/>
      <c r="G9" s="52"/>
      <c r="H9" s="53"/>
      <c r="I9" s="46"/>
      <c r="K9" s="53"/>
    </row>
    <row r="10" spans="1:11" ht="36.75" customHeight="1">
      <c r="A10" s="94" t="s">
        <v>69</v>
      </c>
      <c r="B10" s="114">
        <v>218</v>
      </c>
      <c r="C10" s="114">
        <v>102</v>
      </c>
      <c r="D10" s="203">
        <f t="shared" si="0"/>
        <v>-116</v>
      </c>
      <c r="E10" s="204">
        <f t="shared" si="1"/>
        <v>46.8</v>
      </c>
      <c r="G10" s="52"/>
      <c r="H10" s="53"/>
      <c r="K10" s="53"/>
    </row>
    <row r="11" spans="1:11" ht="28.5" customHeight="1">
      <c r="A11" s="94" t="s">
        <v>70</v>
      </c>
      <c r="B11" s="114">
        <v>816</v>
      </c>
      <c r="C11" s="114">
        <v>152</v>
      </c>
      <c r="D11" s="203">
        <f t="shared" si="0"/>
        <v>-664</v>
      </c>
      <c r="E11" s="204">
        <f t="shared" si="1"/>
        <v>18.6</v>
      </c>
      <c r="G11" s="52"/>
      <c r="H11" s="53"/>
      <c r="K11" s="53"/>
    </row>
    <row r="12" spans="1:11" ht="59.25" customHeight="1">
      <c r="A12" s="94" t="s">
        <v>71</v>
      </c>
      <c r="B12" s="114">
        <v>2</v>
      </c>
      <c r="C12" s="114">
        <v>37</v>
      </c>
      <c r="D12" s="203">
        <f t="shared" si="0"/>
        <v>35</v>
      </c>
      <c r="E12" s="204" t="s">
        <v>193</v>
      </c>
      <c r="G12" s="52"/>
      <c r="H12" s="53"/>
      <c r="K12" s="53"/>
    </row>
    <row r="13" spans="1:18" ht="30.75" customHeight="1">
      <c r="A13" s="94" t="s">
        <v>72</v>
      </c>
      <c r="B13" s="114">
        <v>101</v>
      </c>
      <c r="C13" s="114">
        <v>94</v>
      </c>
      <c r="D13" s="203">
        <f t="shared" si="0"/>
        <v>-7</v>
      </c>
      <c r="E13" s="204">
        <f t="shared" si="1"/>
        <v>93.1</v>
      </c>
      <c r="G13" s="52"/>
      <c r="H13" s="53"/>
      <c r="K13" s="53"/>
      <c r="R13" s="54"/>
    </row>
    <row r="14" spans="1:18" ht="75" customHeight="1">
      <c r="A14" s="94" t="s">
        <v>73</v>
      </c>
      <c r="B14" s="114">
        <v>332</v>
      </c>
      <c r="C14" s="114">
        <v>115</v>
      </c>
      <c r="D14" s="203">
        <f t="shared" si="0"/>
        <v>-217</v>
      </c>
      <c r="E14" s="204">
        <f t="shared" si="1"/>
        <v>34.6</v>
      </c>
      <c r="G14" s="52"/>
      <c r="H14" s="53"/>
      <c r="K14" s="53"/>
      <c r="R14" s="54"/>
    </row>
    <row r="15" spans="1:18" ht="33" customHeight="1" thickBot="1">
      <c r="A15" s="95" t="s">
        <v>74</v>
      </c>
      <c r="B15" s="114">
        <v>361</v>
      </c>
      <c r="C15" s="114">
        <v>294</v>
      </c>
      <c r="D15" s="203">
        <f t="shared" si="0"/>
        <v>-67</v>
      </c>
      <c r="E15" s="204">
        <f t="shared" si="1"/>
        <v>81.4</v>
      </c>
      <c r="G15" s="52"/>
      <c r="H15" s="53"/>
      <c r="K15" s="53"/>
      <c r="R15" s="54"/>
    </row>
    <row r="16" spans="1:18" ht="12.75">
      <c r="A16" s="50"/>
      <c r="B16" s="50"/>
      <c r="C16" s="50"/>
      <c r="D16" s="50"/>
      <c r="R16" s="54"/>
    </row>
    <row r="17" spans="1:18" ht="12.75">
      <c r="A17" s="50"/>
      <c r="B17" s="50"/>
      <c r="C17" s="50"/>
      <c r="D17" s="50"/>
      <c r="R17" s="54"/>
    </row>
    <row r="18" ht="12.75">
      <c r="R18" s="54"/>
    </row>
    <row r="19" ht="12.75">
      <c r="R19" s="54"/>
    </row>
    <row r="20" ht="12.75">
      <c r="R20" s="54"/>
    </row>
    <row r="21" ht="12.75">
      <c r="R21" s="54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43"/>
  <sheetViews>
    <sheetView view="pageBreakPreview" zoomScaleSheetLayoutView="100" zoomScalePageLayoutView="0" workbookViewId="0" topLeftCell="A1">
      <pane xSplit="1" ySplit="4" topLeftCell="B8" activePane="bottomRight" state="frozen"/>
      <selection pane="topLeft" activeCell="T9" sqref="T9"/>
      <selection pane="topRight" activeCell="T9" sqref="T9"/>
      <selection pane="bottomLeft" activeCell="T9" sqref="T9"/>
      <selection pane="bottomRight" activeCell="H45" sqref="H45"/>
    </sheetView>
  </sheetViews>
  <sheetFormatPr defaultColWidth="9.140625" defaultRowHeight="15"/>
  <cols>
    <col min="1" max="1" width="67.57421875" style="1" customWidth="1"/>
    <col min="2" max="2" width="10.421875" style="1" customWidth="1"/>
    <col min="3" max="3" width="10.14062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43" t="s">
        <v>136</v>
      </c>
      <c r="B1" s="243"/>
      <c r="C1" s="243"/>
      <c r="D1" s="243"/>
      <c r="E1" s="243"/>
    </row>
    <row r="2" spans="1:5" ht="27" customHeight="1">
      <c r="A2" s="244" t="s">
        <v>204</v>
      </c>
      <c r="B2" s="244"/>
      <c r="C2" s="244"/>
      <c r="D2" s="244"/>
      <c r="E2" s="244"/>
    </row>
    <row r="3" spans="1:6" ht="15.75" customHeight="1">
      <c r="A3" s="245" t="s">
        <v>0</v>
      </c>
      <c r="B3" s="245" t="s">
        <v>87</v>
      </c>
      <c r="C3" s="245" t="s">
        <v>132</v>
      </c>
      <c r="D3" s="246" t="s">
        <v>1</v>
      </c>
      <c r="E3" s="246"/>
      <c r="F3" s="2"/>
    </row>
    <row r="4" spans="1:6" ht="18" customHeight="1">
      <c r="A4" s="245"/>
      <c r="B4" s="245"/>
      <c r="C4" s="245"/>
      <c r="D4" s="40" t="s">
        <v>2</v>
      </c>
      <c r="E4" s="154" t="s">
        <v>174</v>
      </c>
      <c r="F4" s="2"/>
    </row>
    <row r="5" spans="1:6" ht="24" customHeight="1">
      <c r="A5" s="168" t="s">
        <v>173</v>
      </c>
      <c r="B5" s="55">
        <v>48562</v>
      </c>
      <c r="C5" s="55">
        <v>47468</v>
      </c>
      <c r="D5" s="199">
        <f aca="true" t="shared" si="0" ref="D5:D30">ROUND(C5/B5*100,1)</f>
        <v>97.7</v>
      </c>
      <c r="E5" s="200">
        <f aca="true" t="shared" si="1" ref="E5:E30">C5-B5</f>
        <v>-1094</v>
      </c>
      <c r="F5" s="1" t="s">
        <v>3</v>
      </c>
    </row>
    <row r="6" spans="1:5" ht="15.75" customHeight="1">
      <c r="A6" s="169" t="s">
        <v>156</v>
      </c>
      <c r="B6" s="55">
        <v>28216</v>
      </c>
      <c r="C6" s="55">
        <v>26619</v>
      </c>
      <c r="D6" s="199">
        <f t="shared" si="0"/>
        <v>94.3</v>
      </c>
      <c r="E6" s="200">
        <f t="shared" si="1"/>
        <v>-1597</v>
      </c>
    </row>
    <row r="7" spans="1:7" ht="33" customHeight="1">
      <c r="A7" s="170" t="s">
        <v>177</v>
      </c>
      <c r="B7" s="55">
        <v>32823</v>
      </c>
      <c r="C7" s="56">
        <v>33418</v>
      </c>
      <c r="D7" s="199">
        <f t="shared" si="0"/>
        <v>101.8</v>
      </c>
      <c r="E7" s="200">
        <f t="shared" si="1"/>
        <v>595</v>
      </c>
      <c r="F7" s="3"/>
      <c r="G7" s="4"/>
    </row>
    <row r="8" spans="1:7" ht="21">
      <c r="A8" s="171" t="s">
        <v>178</v>
      </c>
      <c r="B8" s="55">
        <v>11918</v>
      </c>
      <c r="C8" s="56">
        <v>13444</v>
      </c>
      <c r="D8" s="199">
        <f t="shared" si="0"/>
        <v>112.8</v>
      </c>
      <c r="E8" s="200">
        <f t="shared" si="1"/>
        <v>1526</v>
      </c>
      <c r="F8" s="3"/>
      <c r="G8" s="4"/>
    </row>
    <row r="9" spans="1:7" ht="33" customHeight="1">
      <c r="A9" s="172" t="s">
        <v>157</v>
      </c>
      <c r="B9" s="189">
        <v>36.3</v>
      </c>
      <c r="C9" s="189">
        <v>40.2</v>
      </c>
      <c r="D9" s="241" t="s">
        <v>198</v>
      </c>
      <c r="E9" s="242"/>
      <c r="F9" s="5"/>
      <c r="G9" s="4"/>
    </row>
    <row r="10" spans="1:7" ht="33" customHeight="1">
      <c r="A10" s="173" t="s">
        <v>179</v>
      </c>
      <c r="B10" s="109">
        <v>19240</v>
      </c>
      <c r="C10" s="109">
        <v>18190</v>
      </c>
      <c r="D10" s="199">
        <f t="shared" si="0"/>
        <v>94.5</v>
      </c>
      <c r="E10" s="201">
        <f t="shared" si="1"/>
        <v>-1050</v>
      </c>
      <c r="F10" s="5"/>
      <c r="G10" s="4"/>
    </row>
    <row r="11" spans="1:7" ht="28.5" customHeight="1">
      <c r="A11" s="174" t="s">
        <v>180</v>
      </c>
      <c r="B11" s="109">
        <v>90</v>
      </c>
      <c r="C11" s="109">
        <v>92</v>
      </c>
      <c r="D11" s="199">
        <f t="shared" si="0"/>
        <v>102.2</v>
      </c>
      <c r="E11" s="201">
        <f t="shared" si="1"/>
        <v>2</v>
      </c>
      <c r="F11" s="5"/>
      <c r="G11" s="4"/>
    </row>
    <row r="12" spans="1:7" ht="19.5" customHeight="1">
      <c r="A12" s="169" t="s">
        <v>181</v>
      </c>
      <c r="B12" s="109">
        <v>541</v>
      </c>
      <c r="C12" s="109">
        <v>661</v>
      </c>
      <c r="D12" s="199">
        <f t="shared" si="0"/>
        <v>122.2</v>
      </c>
      <c r="E12" s="201">
        <f t="shared" si="1"/>
        <v>120</v>
      </c>
      <c r="F12" s="5"/>
      <c r="G12" s="4"/>
    </row>
    <row r="13" spans="1:5" ht="21.75" customHeight="1">
      <c r="A13" s="175" t="s">
        <v>158</v>
      </c>
      <c r="B13" s="192">
        <v>43</v>
      </c>
      <c r="C13" s="193">
        <v>42.1</v>
      </c>
      <c r="D13" s="241" t="s">
        <v>194</v>
      </c>
      <c r="E13" s="242"/>
    </row>
    <row r="14" spans="1:5" ht="24" customHeight="1">
      <c r="A14" s="176" t="s">
        <v>182</v>
      </c>
      <c r="B14" s="106">
        <v>7179</v>
      </c>
      <c r="C14" s="109">
        <v>6929</v>
      </c>
      <c r="D14" s="199">
        <f>ROUND(C14/B14*100,1)</f>
        <v>96.5</v>
      </c>
      <c r="E14" s="201">
        <f>C14-B14</f>
        <v>-250</v>
      </c>
    </row>
    <row r="15" spans="1:5" ht="18.75" customHeight="1">
      <c r="A15" s="177" t="s">
        <v>159</v>
      </c>
      <c r="B15" s="194">
        <v>97.5</v>
      </c>
      <c r="C15" s="195">
        <v>96.9</v>
      </c>
      <c r="D15" s="241" t="s">
        <v>194</v>
      </c>
      <c r="E15" s="242"/>
    </row>
    <row r="16" spans="1:6" ht="21.75" customHeight="1">
      <c r="A16" s="178" t="s">
        <v>183</v>
      </c>
      <c r="B16" s="106">
        <v>1869</v>
      </c>
      <c r="C16" s="107">
        <v>2412</v>
      </c>
      <c r="D16" s="199">
        <f t="shared" si="0"/>
        <v>129.1</v>
      </c>
      <c r="E16" s="200">
        <f t="shared" si="1"/>
        <v>543</v>
      </c>
      <c r="F16" s="6"/>
    </row>
    <row r="17" spans="1:6" ht="18.75" customHeight="1">
      <c r="A17" s="179" t="s">
        <v>160</v>
      </c>
      <c r="B17" s="194">
        <v>97.8</v>
      </c>
      <c r="C17" s="196">
        <v>97.7</v>
      </c>
      <c r="D17" s="241" t="s">
        <v>195</v>
      </c>
      <c r="E17" s="242"/>
      <c r="F17" s="6"/>
    </row>
    <row r="18" spans="1:6" ht="20.25" customHeight="1">
      <c r="A18" s="180" t="s">
        <v>161</v>
      </c>
      <c r="B18" s="106">
        <v>10</v>
      </c>
      <c r="C18" s="107">
        <v>14</v>
      </c>
      <c r="D18" s="199">
        <f t="shared" si="0"/>
        <v>140</v>
      </c>
      <c r="E18" s="200">
        <f t="shared" si="1"/>
        <v>4</v>
      </c>
      <c r="F18" s="6"/>
    </row>
    <row r="19" spans="1:6" ht="33" customHeight="1">
      <c r="A19" s="181" t="s">
        <v>184</v>
      </c>
      <c r="B19" s="109">
        <v>5810</v>
      </c>
      <c r="C19" s="109">
        <v>5584</v>
      </c>
      <c r="D19" s="199">
        <f t="shared" si="0"/>
        <v>96.1</v>
      </c>
      <c r="E19" s="200">
        <f t="shared" si="1"/>
        <v>-226</v>
      </c>
      <c r="F19" s="7"/>
    </row>
    <row r="20" spans="1:11" ht="21.75" customHeight="1">
      <c r="A20" s="182" t="s">
        <v>175</v>
      </c>
      <c r="B20" s="108">
        <v>5743</v>
      </c>
      <c r="C20" s="108">
        <v>5490</v>
      </c>
      <c r="D20" s="199">
        <f t="shared" si="0"/>
        <v>95.6</v>
      </c>
      <c r="E20" s="200">
        <f t="shared" si="1"/>
        <v>-253</v>
      </c>
      <c r="F20" s="7"/>
      <c r="G20" s="1" t="s">
        <v>3</v>
      </c>
      <c r="K20" s="8"/>
    </row>
    <row r="21" spans="1:5" s="183" customFormat="1" ht="15">
      <c r="A21" s="176" t="s">
        <v>169</v>
      </c>
      <c r="B21" s="56">
        <v>104745</v>
      </c>
      <c r="C21" s="56">
        <v>108675</v>
      </c>
      <c r="D21" s="190">
        <f t="shared" si="0"/>
        <v>103.8</v>
      </c>
      <c r="E21" s="197">
        <f t="shared" si="1"/>
        <v>3930</v>
      </c>
    </row>
    <row r="22" spans="1:5" s="183" customFormat="1" ht="19.5" customHeight="1">
      <c r="A22" s="182" t="s">
        <v>168</v>
      </c>
      <c r="B22" s="56">
        <v>46584</v>
      </c>
      <c r="C22" s="56">
        <v>45693</v>
      </c>
      <c r="D22" s="190">
        <f t="shared" si="0"/>
        <v>98.1</v>
      </c>
      <c r="E22" s="197">
        <f t="shared" si="1"/>
        <v>-891</v>
      </c>
    </row>
    <row r="23" spans="1:5" s="183" customFormat="1" ht="19.5" customHeight="1">
      <c r="A23" s="176" t="s">
        <v>170</v>
      </c>
      <c r="B23" s="56">
        <v>41964</v>
      </c>
      <c r="C23" s="56">
        <v>41736</v>
      </c>
      <c r="D23" s="190">
        <f t="shared" si="0"/>
        <v>99.5</v>
      </c>
      <c r="E23" s="197">
        <f t="shared" si="1"/>
        <v>-228</v>
      </c>
    </row>
    <row r="24" spans="1:5" s="183" customFormat="1" ht="19.5" customHeight="1">
      <c r="A24" s="176" t="s">
        <v>171</v>
      </c>
      <c r="B24" s="56">
        <v>2982</v>
      </c>
      <c r="C24" s="56">
        <v>2534</v>
      </c>
      <c r="D24" s="190">
        <f t="shared" si="0"/>
        <v>85</v>
      </c>
      <c r="E24" s="197">
        <f t="shared" si="1"/>
        <v>-448</v>
      </c>
    </row>
    <row r="25" spans="1:5" s="183" customFormat="1" ht="19.5" customHeight="1">
      <c r="A25" s="178" t="s">
        <v>162</v>
      </c>
      <c r="B25" s="184">
        <v>6.1</v>
      </c>
      <c r="C25" s="184">
        <v>5.3</v>
      </c>
      <c r="D25" s="240" t="s">
        <v>200</v>
      </c>
      <c r="E25" s="240"/>
    </row>
    <row r="26" spans="1:5" s="183" customFormat="1" ht="28.5" customHeight="1">
      <c r="A26" s="180" t="s">
        <v>163</v>
      </c>
      <c r="B26" s="184">
        <v>28.4</v>
      </c>
      <c r="C26" s="184">
        <v>31</v>
      </c>
      <c r="D26" s="240" t="s">
        <v>199</v>
      </c>
      <c r="E26" s="240"/>
    </row>
    <row r="27" spans="1:5" s="183" customFormat="1" ht="30.75" customHeight="1">
      <c r="A27" s="185" t="s">
        <v>167</v>
      </c>
      <c r="B27" s="56">
        <v>7128</v>
      </c>
      <c r="C27" s="56">
        <v>7424</v>
      </c>
      <c r="D27" s="191">
        <f t="shared" si="0"/>
        <v>104.2</v>
      </c>
      <c r="E27" s="198">
        <f t="shared" si="1"/>
        <v>296</v>
      </c>
    </row>
    <row r="28" spans="1:5" s="183" customFormat="1" ht="19.5" customHeight="1">
      <c r="A28" s="181" t="s">
        <v>12</v>
      </c>
      <c r="B28" s="56">
        <v>39176</v>
      </c>
      <c r="C28" s="56">
        <v>40030</v>
      </c>
      <c r="D28" s="191">
        <f t="shared" si="0"/>
        <v>102.2</v>
      </c>
      <c r="E28" s="198">
        <f t="shared" si="1"/>
        <v>854</v>
      </c>
    </row>
    <row r="29" spans="1:5" s="183" customFormat="1" ht="12.75" customHeight="1">
      <c r="A29" s="186" t="s">
        <v>164</v>
      </c>
      <c r="B29" s="56">
        <v>38348</v>
      </c>
      <c r="C29" s="56">
        <v>39174</v>
      </c>
      <c r="D29" s="191">
        <f t="shared" si="0"/>
        <v>102.2</v>
      </c>
      <c r="E29" s="198">
        <f t="shared" si="1"/>
        <v>826</v>
      </c>
    </row>
    <row r="30" spans="1:5" s="183" customFormat="1" ht="19.5" customHeight="1">
      <c r="A30" s="170" t="s">
        <v>172</v>
      </c>
      <c r="B30" s="56">
        <v>30453</v>
      </c>
      <c r="C30" s="56">
        <v>30572</v>
      </c>
      <c r="D30" s="191">
        <f t="shared" si="0"/>
        <v>100.4</v>
      </c>
      <c r="E30" s="198">
        <f t="shared" si="1"/>
        <v>119</v>
      </c>
    </row>
    <row r="31" spans="1:5" s="183" customFormat="1" ht="19.5" customHeight="1">
      <c r="A31" s="177" t="s">
        <v>165</v>
      </c>
      <c r="B31" s="184">
        <v>77.7</v>
      </c>
      <c r="C31" s="184">
        <v>76.4</v>
      </c>
      <c r="D31" s="240" t="s">
        <v>201</v>
      </c>
      <c r="E31" s="240"/>
    </row>
    <row r="32" spans="1:5" s="183" customFormat="1" ht="10.5" customHeight="1">
      <c r="A32" s="254" t="s">
        <v>135</v>
      </c>
      <c r="B32" s="255"/>
      <c r="C32" s="255"/>
      <c r="D32" s="255"/>
      <c r="E32" s="256"/>
    </row>
    <row r="33" spans="1:5" s="183" customFormat="1" ht="14.25" customHeight="1">
      <c r="A33" s="257"/>
      <c r="B33" s="258"/>
      <c r="C33" s="258"/>
      <c r="D33" s="258"/>
      <c r="E33" s="259"/>
    </row>
    <row r="34" spans="1:5" ht="14.25" customHeight="1">
      <c r="A34" s="245" t="s">
        <v>0</v>
      </c>
      <c r="B34" s="251" t="s">
        <v>202</v>
      </c>
      <c r="C34" s="251" t="s">
        <v>203</v>
      </c>
      <c r="D34" s="252" t="s">
        <v>1</v>
      </c>
      <c r="E34" s="253"/>
    </row>
    <row r="35" spans="1:5" ht="15.75" customHeight="1">
      <c r="A35" s="245"/>
      <c r="B35" s="251"/>
      <c r="C35" s="251"/>
      <c r="D35" s="152" t="s">
        <v>2</v>
      </c>
      <c r="E35" s="153" t="s">
        <v>174</v>
      </c>
    </row>
    <row r="36" spans="1:8" ht="19.5" customHeight="1">
      <c r="A36" s="170" t="s">
        <v>173</v>
      </c>
      <c r="B36" s="56">
        <v>13875</v>
      </c>
      <c r="C36" s="55">
        <v>12784</v>
      </c>
      <c r="D36" s="199">
        <f aca="true" t="shared" si="2" ref="D36:D42">ROUND(C36/B36*100,1)</f>
        <v>92.1</v>
      </c>
      <c r="E36" s="200">
        <f>C36-B36</f>
        <v>-1091</v>
      </c>
      <c r="G36" s="9"/>
      <c r="H36" s="9"/>
    </row>
    <row r="37" spans="1:5" ht="19.5" customHeight="1">
      <c r="A37" s="170" t="s">
        <v>170</v>
      </c>
      <c r="B37" s="56">
        <v>11754</v>
      </c>
      <c r="C37" s="55">
        <v>11066</v>
      </c>
      <c r="D37" s="199">
        <f t="shared" si="2"/>
        <v>94.1</v>
      </c>
      <c r="E37" s="200">
        <f>C37-B37</f>
        <v>-688</v>
      </c>
    </row>
    <row r="38" spans="1:6" ht="19.5" customHeight="1">
      <c r="A38" s="170" t="s">
        <v>209</v>
      </c>
      <c r="B38" s="56">
        <v>2482.7</v>
      </c>
      <c r="C38" s="55">
        <v>3276.9</v>
      </c>
      <c r="D38" s="248">
        <v>794</v>
      </c>
      <c r="E38" s="242"/>
      <c r="F38" s="7"/>
    </row>
    <row r="39" spans="1:5" ht="19.5" customHeight="1">
      <c r="A39" s="187" t="s">
        <v>176</v>
      </c>
      <c r="B39" s="55">
        <v>2401</v>
      </c>
      <c r="C39" s="55">
        <v>2566</v>
      </c>
      <c r="D39" s="199">
        <f t="shared" si="2"/>
        <v>106.9</v>
      </c>
      <c r="E39" s="202">
        <f>C39-B39</f>
        <v>165</v>
      </c>
    </row>
    <row r="40" spans="1:5" ht="21.75" customHeight="1">
      <c r="A40" s="187" t="s">
        <v>187</v>
      </c>
      <c r="B40" s="215">
        <v>1084</v>
      </c>
      <c r="C40" s="55">
        <v>944</v>
      </c>
      <c r="D40" s="199">
        <f t="shared" si="2"/>
        <v>87.1</v>
      </c>
      <c r="E40" s="202">
        <f>C40-B40</f>
        <v>-140</v>
      </c>
    </row>
    <row r="41" spans="1:5" ht="19.5" customHeight="1">
      <c r="A41" s="188" t="s">
        <v>4</v>
      </c>
      <c r="B41" s="55">
        <v>5209</v>
      </c>
      <c r="C41" s="55">
        <v>5925</v>
      </c>
      <c r="D41" s="249">
        <v>760</v>
      </c>
      <c r="E41" s="250"/>
    </row>
    <row r="42" spans="1:5" ht="19.5" customHeight="1">
      <c r="A42" s="170" t="s">
        <v>166</v>
      </c>
      <c r="B42" s="55">
        <v>6</v>
      </c>
      <c r="C42" s="55">
        <v>5</v>
      </c>
      <c r="D42" s="199">
        <f t="shared" si="2"/>
        <v>83.3</v>
      </c>
      <c r="E42" s="202">
        <f>C42-B42</f>
        <v>-1</v>
      </c>
    </row>
    <row r="43" spans="1:5" ht="33" customHeight="1">
      <c r="A43" s="247"/>
      <c r="B43" s="247"/>
      <c r="C43" s="247"/>
      <c r="D43" s="247"/>
      <c r="E43" s="247"/>
    </row>
  </sheetData>
  <sheetProtection/>
  <mergeCells count="21">
    <mergeCell ref="A32:E33"/>
    <mergeCell ref="D3:E3"/>
    <mergeCell ref="A43:E43"/>
    <mergeCell ref="D38:E38"/>
    <mergeCell ref="D41:E41"/>
    <mergeCell ref="D9:E9"/>
    <mergeCell ref="A34:A35"/>
    <mergeCell ref="B34:B35"/>
    <mergeCell ref="C34:C35"/>
    <mergeCell ref="D34:E34"/>
    <mergeCell ref="D25:E25"/>
    <mergeCell ref="D31:E31"/>
    <mergeCell ref="D26:E26"/>
    <mergeCell ref="D13:E13"/>
    <mergeCell ref="D17:E17"/>
    <mergeCell ref="A1:E1"/>
    <mergeCell ref="A2:E2"/>
    <mergeCell ref="A3:A4"/>
    <mergeCell ref="B3:B4"/>
    <mergeCell ref="C3:C4"/>
    <mergeCell ref="D15:E15"/>
  </mergeCells>
  <printOptions horizontalCentered="1"/>
  <pageMargins left="0.5905511811023623" right="0" top="0.3937007874015748" bottom="0" header="0" footer="0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P41"/>
  <sheetViews>
    <sheetView tabSelected="1" view="pageBreakPreview" zoomScale="84" zoomScaleNormal="66" zoomScaleSheetLayoutView="84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:A7"/>
    </sheetView>
  </sheetViews>
  <sheetFormatPr defaultColWidth="9.140625" defaultRowHeight="15"/>
  <cols>
    <col min="1" max="1" width="20.140625" style="13" customWidth="1"/>
    <col min="2" max="2" width="10.140625" style="13" customWidth="1"/>
    <col min="3" max="3" width="9.57421875" style="13" customWidth="1"/>
    <col min="4" max="4" width="6.00390625" style="13" customWidth="1"/>
    <col min="5" max="5" width="8.140625" style="13" customWidth="1"/>
    <col min="6" max="7" width="8.28125" style="13" customWidth="1"/>
    <col min="8" max="8" width="6.421875" style="13" customWidth="1"/>
    <col min="9" max="9" width="8.28125" style="13" customWidth="1"/>
    <col min="10" max="10" width="8.7109375" style="13" customWidth="1"/>
    <col min="11" max="11" width="8.8515625" style="13" customWidth="1"/>
    <col min="12" max="12" width="7.421875" style="13" customWidth="1"/>
    <col min="13" max="13" width="7.8515625" style="13" customWidth="1"/>
    <col min="14" max="14" width="9.421875" style="13" customWidth="1"/>
    <col min="15" max="15" width="9.8515625" style="13" customWidth="1"/>
    <col min="16" max="16" width="8.8515625" style="13" customWidth="1"/>
    <col min="17" max="20" width="7.140625" style="13" customWidth="1"/>
    <col min="21" max="21" width="7.57421875" style="13" customWidth="1"/>
    <col min="22" max="22" width="8.140625" style="13" customWidth="1"/>
    <col min="23" max="23" width="7.140625" style="13" customWidth="1"/>
    <col min="24" max="24" width="6.8515625" style="13" customWidth="1"/>
    <col min="25" max="25" width="9.28125" style="13" customWidth="1"/>
    <col min="26" max="26" width="9.140625" style="13" customWidth="1"/>
    <col min="27" max="27" width="6.421875" style="13" customWidth="1"/>
    <col min="28" max="28" width="8.421875" style="13" customWidth="1"/>
    <col min="29" max="29" width="9.421875" style="13" customWidth="1"/>
    <col min="30" max="30" width="8.7109375" style="13" customWidth="1"/>
    <col min="31" max="31" width="6.28125" style="13" customWidth="1"/>
    <col min="32" max="33" width="8.8515625" style="13" customWidth="1"/>
    <col min="34" max="34" width="9.28125" style="13" customWidth="1"/>
    <col min="35" max="35" width="8.421875" style="13" customWidth="1"/>
    <col min="36" max="36" width="8.7109375" style="13" customWidth="1"/>
    <col min="37" max="37" width="8.57421875" style="13" customWidth="1"/>
    <col min="38" max="38" width="8.421875" style="13" customWidth="1"/>
    <col min="39" max="39" width="7.421875" style="13" customWidth="1"/>
    <col min="40" max="41" width="8.421875" style="13" customWidth="1"/>
    <col min="42" max="42" width="8.28125" style="13" customWidth="1"/>
    <col min="43" max="43" width="7.421875" style="13" customWidth="1"/>
    <col min="44" max="44" width="6.57421875" style="13" customWidth="1"/>
    <col min="45" max="45" width="10.421875" style="13" customWidth="1"/>
    <col min="46" max="46" width="10.00390625" style="13" customWidth="1"/>
    <col min="47" max="47" width="6.7109375" style="13" customWidth="1"/>
    <col min="48" max="48" width="7.421875" style="13" customWidth="1"/>
    <col min="49" max="49" width="8.421875" style="13" customWidth="1"/>
    <col min="50" max="50" width="9.00390625" style="13" customWidth="1"/>
    <col min="51" max="51" width="6.00390625" style="13" customWidth="1"/>
    <col min="52" max="52" width="7.421875" style="13" customWidth="1"/>
    <col min="53" max="53" width="8.7109375" style="13" customWidth="1"/>
    <col min="54" max="54" width="8.57421875" style="13" customWidth="1"/>
    <col min="55" max="55" width="6.421875" style="13" customWidth="1"/>
    <col min="56" max="56" width="7.57421875" style="13" customWidth="1"/>
    <col min="57" max="57" width="8.28125" style="13" customWidth="1"/>
    <col min="58" max="58" width="7.421875" style="13" customWidth="1"/>
    <col min="59" max="59" width="5.8515625" style="13" customWidth="1"/>
    <col min="60" max="60" width="7.57421875" style="13" customWidth="1"/>
    <col min="61" max="61" width="7.8515625" style="13" customWidth="1"/>
    <col min="62" max="62" width="7.421875" style="13" customWidth="1"/>
    <col min="63" max="63" width="7.8515625" style="13" customWidth="1"/>
    <col min="64" max="64" width="7.140625" style="13" customWidth="1"/>
    <col min="65" max="65" width="6.421875" style="13" customWidth="1"/>
    <col min="66" max="66" width="6.57421875" style="13" customWidth="1"/>
    <col min="67" max="67" width="6.7109375" style="13" customWidth="1"/>
    <col min="68" max="68" width="6.421875" style="13" customWidth="1"/>
    <col min="69" max="16384" width="9.140625" style="13" customWidth="1"/>
  </cols>
  <sheetData>
    <row r="1" spans="1:60" ht="21.75" customHeight="1">
      <c r="A1" s="10"/>
      <c r="B1" s="260" t="s">
        <v>5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2"/>
      <c r="AP1" s="12"/>
      <c r="AQ1" s="12"/>
      <c r="AR1" s="12"/>
      <c r="AS1" s="12"/>
      <c r="AT1" s="12"/>
      <c r="AU1" s="12"/>
      <c r="AW1" s="14"/>
      <c r="AY1" s="14"/>
      <c r="AZ1" s="14"/>
      <c r="BB1" s="15"/>
      <c r="BG1" s="15"/>
      <c r="BH1" s="15"/>
    </row>
    <row r="2" spans="1:67" ht="21.75" customHeight="1">
      <c r="A2" s="16"/>
      <c r="B2" s="261" t="s">
        <v>210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5"/>
      <c r="AP2" s="18"/>
      <c r="AQ2" s="15" t="s">
        <v>6</v>
      </c>
      <c r="AR2" s="18"/>
      <c r="AS2" s="18"/>
      <c r="AU2" s="18"/>
      <c r="AV2" s="18"/>
      <c r="AW2" s="19"/>
      <c r="AX2" s="19"/>
      <c r="AY2" s="19"/>
      <c r="AZ2" s="19"/>
      <c r="BA2" s="19"/>
      <c r="BB2" s="15"/>
      <c r="BE2" s="15"/>
      <c r="BK2" s="15"/>
      <c r="BO2" s="15" t="s">
        <v>6</v>
      </c>
    </row>
    <row r="3" spans="1:68" ht="11.25" customHeight="1">
      <c r="A3" s="283"/>
      <c r="B3" s="282" t="s">
        <v>88</v>
      </c>
      <c r="C3" s="282"/>
      <c r="D3" s="282"/>
      <c r="E3" s="282"/>
      <c r="F3" s="262" t="s">
        <v>89</v>
      </c>
      <c r="G3" s="263"/>
      <c r="H3" s="263"/>
      <c r="I3" s="264"/>
      <c r="J3" s="262" t="s">
        <v>7</v>
      </c>
      <c r="K3" s="263"/>
      <c r="L3" s="263"/>
      <c r="M3" s="264"/>
      <c r="N3" s="262" t="s">
        <v>90</v>
      </c>
      <c r="O3" s="263"/>
      <c r="P3" s="263"/>
      <c r="Q3" s="264"/>
      <c r="R3" s="262" t="s">
        <v>133</v>
      </c>
      <c r="S3" s="263"/>
      <c r="T3" s="264"/>
      <c r="U3" s="262" t="s">
        <v>8</v>
      </c>
      <c r="V3" s="263"/>
      <c r="W3" s="263"/>
      <c r="X3" s="264"/>
      <c r="Y3" s="262" t="s">
        <v>9</v>
      </c>
      <c r="Z3" s="263"/>
      <c r="AA3" s="263"/>
      <c r="AB3" s="264"/>
      <c r="AC3" s="288" t="s">
        <v>91</v>
      </c>
      <c r="AD3" s="289"/>
      <c r="AE3" s="289"/>
      <c r="AF3" s="289"/>
      <c r="AG3" s="289"/>
      <c r="AH3" s="289"/>
      <c r="AI3" s="289"/>
      <c r="AJ3" s="290"/>
      <c r="AK3" s="262" t="s">
        <v>10</v>
      </c>
      <c r="AL3" s="263"/>
      <c r="AM3" s="263"/>
      <c r="AN3" s="264"/>
      <c r="AO3" s="287" t="s">
        <v>11</v>
      </c>
      <c r="AP3" s="287"/>
      <c r="AQ3" s="287"/>
      <c r="AR3" s="287"/>
      <c r="AS3" s="282" t="s">
        <v>12</v>
      </c>
      <c r="AT3" s="282"/>
      <c r="AU3" s="282"/>
      <c r="AV3" s="282"/>
      <c r="AW3" s="262" t="s">
        <v>13</v>
      </c>
      <c r="AX3" s="263"/>
      <c r="AY3" s="263"/>
      <c r="AZ3" s="264"/>
      <c r="BA3" s="282" t="s">
        <v>14</v>
      </c>
      <c r="BB3" s="282"/>
      <c r="BC3" s="282"/>
      <c r="BD3" s="282"/>
      <c r="BE3" s="291" t="s">
        <v>98</v>
      </c>
      <c r="BF3" s="292"/>
      <c r="BG3" s="293"/>
      <c r="BH3" s="262" t="s">
        <v>101</v>
      </c>
      <c r="BI3" s="263"/>
      <c r="BJ3" s="263"/>
      <c r="BK3" s="263"/>
      <c r="BL3" s="263"/>
      <c r="BM3" s="262" t="s">
        <v>4</v>
      </c>
      <c r="BN3" s="263"/>
      <c r="BO3" s="263"/>
      <c r="BP3" s="264"/>
    </row>
    <row r="4" spans="1:68" ht="38.25" customHeight="1">
      <c r="A4" s="284"/>
      <c r="B4" s="282"/>
      <c r="C4" s="282"/>
      <c r="D4" s="282"/>
      <c r="E4" s="282"/>
      <c r="F4" s="265"/>
      <c r="G4" s="266"/>
      <c r="H4" s="266"/>
      <c r="I4" s="267"/>
      <c r="J4" s="265"/>
      <c r="K4" s="266"/>
      <c r="L4" s="266"/>
      <c r="M4" s="267"/>
      <c r="N4" s="265"/>
      <c r="O4" s="266"/>
      <c r="P4" s="266"/>
      <c r="Q4" s="267"/>
      <c r="R4" s="265"/>
      <c r="S4" s="266"/>
      <c r="T4" s="267"/>
      <c r="U4" s="265"/>
      <c r="V4" s="266"/>
      <c r="W4" s="266"/>
      <c r="X4" s="267"/>
      <c r="Y4" s="265"/>
      <c r="Z4" s="266"/>
      <c r="AA4" s="266"/>
      <c r="AB4" s="267"/>
      <c r="AC4" s="290" t="s">
        <v>92</v>
      </c>
      <c r="AD4" s="282"/>
      <c r="AE4" s="282"/>
      <c r="AF4" s="282"/>
      <c r="AG4" s="262" t="s">
        <v>93</v>
      </c>
      <c r="AH4" s="263"/>
      <c r="AI4" s="263"/>
      <c r="AJ4" s="264"/>
      <c r="AK4" s="265"/>
      <c r="AL4" s="266"/>
      <c r="AM4" s="266"/>
      <c r="AN4" s="267"/>
      <c r="AO4" s="287"/>
      <c r="AP4" s="287"/>
      <c r="AQ4" s="287"/>
      <c r="AR4" s="287"/>
      <c r="AS4" s="282"/>
      <c r="AT4" s="282"/>
      <c r="AU4" s="282"/>
      <c r="AV4" s="282"/>
      <c r="AW4" s="265"/>
      <c r="AX4" s="266"/>
      <c r="AY4" s="266"/>
      <c r="AZ4" s="267"/>
      <c r="BA4" s="282"/>
      <c r="BB4" s="282"/>
      <c r="BC4" s="282"/>
      <c r="BD4" s="282"/>
      <c r="BE4" s="294"/>
      <c r="BF4" s="295"/>
      <c r="BG4" s="296"/>
      <c r="BH4" s="268"/>
      <c r="BI4" s="269"/>
      <c r="BJ4" s="269"/>
      <c r="BK4" s="269"/>
      <c r="BL4" s="269"/>
      <c r="BM4" s="265"/>
      <c r="BN4" s="266"/>
      <c r="BO4" s="266"/>
      <c r="BP4" s="267"/>
    </row>
    <row r="5" spans="1:68" ht="33" customHeight="1">
      <c r="A5" s="284"/>
      <c r="B5" s="286"/>
      <c r="C5" s="286"/>
      <c r="D5" s="286"/>
      <c r="E5" s="286"/>
      <c r="F5" s="265"/>
      <c r="G5" s="266"/>
      <c r="H5" s="266"/>
      <c r="I5" s="267"/>
      <c r="J5" s="268"/>
      <c r="K5" s="269"/>
      <c r="L5" s="269"/>
      <c r="M5" s="270"/>
      <c r="N5" s="268"/>
      <c r="O5" s="269"/>
      <c r="P5" s="269"/>
      <c r="Q5" s="270"/>
      <c r="R5" s="268"/>
      <c r="S5" s="269"/>
      <c r="T5" s="270"/>
      <c r="U5" s="268"/>
      <c r="V5" s="269"/>
      <c r="W5" s="269"/>
      <c r="X5" s="270"/>
      <c r="Y5" s="268"/>
      <c r="Z5" s="269"/>
      <c r="AA5" s="269"/>
      <c r="AB5" s="270"/>
      <c r="AC5" s="290"/>
      <c r="AD5" s="282"/>
      <c r="AE5" s="282"/>
      <c r="AF5" s="282"/>
      <c r="AG5" s="268"/>
      <c r="AH5" s="269"/>
      <c r="AI5" s="269"/>
      <c r="AJ5" s="270"/>
      <c r="AK5" s="268"/>
      <c r="AL5" s="269"/>
      <c r="AM5" s="269"/>
      <c r="AN5" s="270"/>
      <c r="AO5" s="287"/>
      <c r="AP5" s="287"/>
      <c r="AQ5" s="287"/>
      <c r="AR5" s="287"/>
      <c r="AS5" s="282"/>
      <c r="AT5" s="282"/>
      <c r="AU5" s="282"/>
      <c r="AV5" s="282"/>
      <c r="AW5" s="268"/>
      <c r="AX5" s="269"/>
      <c r="AY5" s="269"/>
      <c r="AZ5" s="270"/>
      <c r="BA5" s="282"/>
      <c r="BB5" s="282"/>
      <c r="BC5" s="282"/>
      <c r="BD5" s="282"/>
      <c r="BE5" s="297"/>
      <c r="BF5" s="298"/>
      <c r="BG5" s="299"/>
      <c r="BH5" s="288" t="s">
        <v>100</v>
      </c>
      <c r="BI5" s="289"/>
      <c r="BJ5" s="289"/>
      <c r="BK5" s="290"/>
      <c r="BL5" s="140" t="s">
        <v>131</v>
      </c>
      <c r="BM5" s="268"/>
      <c r="BN5" s="269"/>
      <c r="BO5" s="269"/>
      <c r="BP5" s="270"/>
    </row>
    <row r="6" spans="1:68" ht="35.25" customHeight="1">
      <c r="A6" s="284"/>
      <c r="B6" s="272">
        <v>2018</v>
      </c>
      <c r="C6" s="273">
        <v>2019</v>
      </c>
      <c r="D6" s="271" t="s">
        <v>15</v>
      </c>
      <c r="E6" s="271"/>
      <c r="F6" s="272">
        <v>2018</v>
      </c>
      <c r="G6" s="273">
        <v>2019</v>
      </c>
      <c r="H6" s="271" t="s">
        <v>15</v>
      </c>
      <c r="I6" s="271"/>
      <c r="J6" s="272">
        <v>2018</v>
      </c>
      <c r="K6" s="273">
        <v>2019</v>
      </c>
      <c r="L6" s="275" t="s">
        <v>15</v>
      </c>
      <c r="M6" s="276"/>
      <c r="N6" s="272">
        <v>2018</v>
      </c>
      <c r="O6" s="273">
        <v>2019</v>
      </c>
      <c r="P6" s="271" t="s">
        <v>15</v>
      </c>
      <c r="Q6" s="271"/>
      <c r="R6" s="272">
        <v>2018</v>
      </c>
      <c r="S6" s="273">
        <v>2019</v>
      </c>
      <c r="T6" s="280" t="s">
        <v>134</v>
      </c>
      <c r="U6" s="273">
        <v>2018</v>
      </c>
      <c r="V6" s="273">
        <v>2019</v>
      </c>
      <c r="W6" s="279" t="s">
        <v>15</v>
      </c>
      <c r="X6" s="279"/>
      <c r="Y6" s="272">
        <v>2018</v>
      </c>
      <c r="Z6" s="273">
        <v>2019</v>
      </c>
      <c r="AA6" s="271" t="s">
        <v>15</v>
      </c>
      <c r="AB6" s="271"/>
      <c r="AC6" s="272">
        <v>2018</v>
      </c>
      <c r="AD6" s="273">
        <v>2019</v>
      </c>
      <c r="AE6" s="271" t="s">
        <v>15</v>
      </c>
      <c r="AF6" s="271"/>
      <c r="AG6" s="272">
        <v>2018</v>
      </c>
      <c r="AH6" s="273">
        <v>2019</v>
      </c>
      <c r="AI6" s="271" t="s">
        <v>15</v>
      </c>
      <c r="AJ6" s="271"/>
      <c r="AK6" s="272">
        <v>2018</v>
      </c>
      <c r="AL6" s="273">
        <v>2019</v>
      </c>
      <c r="AM6" s="271" t="s">
        <v>15</v>
      </c>
      <c r="AN6" s="271"/>
      <c r="AO6" s="272">
        <v>2018</v>
      </c>
      <c r="AP6" s="273">
        <v>2019</v>
      </c>
      <c r="AQ6" s="271" t="s">
        <v>15</v>
      </c>
      <c r="AR6" s="271"/>
      <c r="AS6" s="271" t="s">
        <v>16</v>
      </c>
      <c r="AT6" s="271"/>
      <c r="AU6" s="271" t="s">
        <v>15</v>
      </c>
      <c r="AV6" s="271"/>
      <c r="AW6" s="272">
        <v>2018</v>
      </c>
      <c r="AX6" s="273">
        <v>2019</v>
      </c>
      <c r="AY6" s="271" t="s">
        <v>15</v>
      </c>
      <c r="AZ6" s="271"/>
      <c r="BA6" s="272">
        <v>2018</v>
      </c>
      <c r="BB6" s="273">
        <v>2019</v>
      </c>
      <c r="BC6" s="271" t="s">
        <v>15</v>
      </c>
      <c r="BD6" s="271"/>
      <c r="BE6" s="272">
        <v>2018</v>
      </c>
      <c r="BF6" s="273">
        <v>2019</v>
      </c>
      <c r="BG6" s="300" t="s">
        <v>17</v>
      </c>
      <c r="BH6" s="272">
        <v>2018</v>
      </c>
      <c r="BI6" s="273">
        <v>2019</v>
      </c>
      <c r="BJ6" s="271" t="s">
        <v>15</v>
      </c>
      <c r="BK6" s="271"/>
      <c r="BL6" s="273">
        <v>2019</v>
      </c>
      <c r="BM6" s="272">
        <v>2018</v>
      </c>
      <c r="BN6" s="273">
        <v>2019</v>
      </c>
      <c r="BO6" s="277" t="s">
        <v>15</v>
      </c>
      <c r="BP6" s="278"/>
    </row>
    <row r="7" spans="1:68" s="23" customFormat="1" ht="18.75" customHeight="1">
      <c r="A7" s="285"/>
      <c r="B7" s="272"/>
      <c r="C7" s="274"/>
      <c r="D7" s="20" t="s">
        <v>2</v>
      </c>
      <c r="E7" s="20" t="s">
        <v>17</v>
      </c>
      <c r="F7" s="272"/>
      <c r="G7" s="274"/>
      <c r="H7" s="20" t="s">
        <v>2</v>
      </c>
      <c r="I7" s="20" t="s">
        <v>17</v>
      </c>
      <c r="J7" s="272"/>
      <c r="K7" s="274"/>
      <c r="L7" s="20" t="s">
        <v>2</v>
      </c>
      <c r="M7" s="20" t="s">
        <v>17</v>
      </c>
      <c r="N7" s="272"/>
      <c r="O7" s="274"/>
      <c r="P7" s="20" t="s">
        <v>2</v>
      </c>
      <c r="Q7" s="20" t="s">
        <v>17</v>
      </c>
      <c r="R7" s="272"/>
      <c r="S7" s="274"/>
      <c r="T7" s="281"/>
      <c r="U7" s="274"/>
      <c r="V7" s="274"/>
      <c r="W7" s="21" t="s">
        <v>2</v>
      </c>
      <c r="X7" s="21" t="s">
        <v>17</v>
      </c>
      <c r="Y7" s="272"/>
      <c r="Z7" s="274"/>
      <c r="AA7" s="20" t="s">
        <v>2</v>
      </c>
      <c r="AB7" s="20" t="s">
        <v>17</v>
      </c>
      <c r="AC7" s="272"/>
      <c r="AD7" s="274"/>
      <c r="AE7" s="20" t="s">
        <v>2</v>
      </c>
      <c r="AF7" s="20" t="s">
        <v>17</v>
      </c>
      <c r="AG7" s="272"/>
      <c r="AH7" s="274"/>
      <c r="AI7" s="20" t="s">
        <v>2</v>
      </c>
      <c r="AJ7" s="20" t="s">
        <v>17</v>
      </c>
      <c r="AK7" s="272"/>
      <c r="AL7" s="274"/>
      <c r="AM7" s="20" t="s">
        <v>2</v>
      </c>
      <c r="AN7" s="20" t="s">
        <v>17</v>
      </c>
      <c r="AO7" s="272"/>
      <c r="AP7" s="274"/>
      <c r="AQ7" s="20" t="s">
        <v>2</v>
      </c>
      <c r="AR7" s="20" t="s">
        <v>17</v>
      </c>
      <c r="AS7" s="144">
        <v>2018</v>
      </c>
      <c r="AT7" s="144">
        <v>2019</v>
      </c>
      <c r="AU7" s="20" t="s">
        <v>2</v>
      </c>
      <c r="AV7" s="20" t="s">
        <v>17</v>
      </c>
      <c r="AW7" s="272"/>
      <c r="AX7" s="274"/>
      <c r="AY7" s="20" t="s">
        <v>2</v>
      </c>
      <c r="AZ7" s="20" t="s">
        <v>17</v>
      </c>
      <c r="BA7" s="272"/>
      <c r="BB7" s="274"/>
      <c r="BC7" s="20" t="s">
        <v>2</v>
      </c>
      <c r="BD7" s="20" t="s">
        <v>17</v>
      </c>
      <c r="BE7" s="272"/>
      <c r="BF7" s="274"/>
      <c r="BG7" s="300"/>
      <c r="BH7" s="272"/>
      <c r="BI7" s="274"/>
      <c r="BJ7" s="20" t="s">
        <v>2</v>
      </c>
      <c r="BK7" s="20" t="s">
        <v>17</v>
      </c>
      <c r="BL7" s="274"/>
      <c r="BM7" s="272"/>
      <c r="BN7" s="274"/>
      <c r="BO7" s="22" t="s">
        <v>2</v>
      </c>
      <c r="BP7" s="22" t="s">
        <v>17</v>
      </c>
    </row>
    <row r="8" spans="1:68" ht="12.75" customHeight="1">
      <c r="A8" s="24" t="s">
        <v>18</v>
      </c>
      <c r="B8" s="24">
        <v>1</v>
      </c>
      <c r="C8" s="24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4">
        <v>10</v>
      </c>
      <c r="L8" s="24">
        <v>11</v>
      </c>
      <c r="M8" s="24">
        <v>12</v>
      </c>
      <c r="N8" s="24">
        <v>13</v>
      </c>
      <c r="O8" s="24">
        <v>14</v>
      </c>
      <c r="P8" s="24">
        <v>15</v>
      </c>
      <c r="Q8" s="24">
        <v>16</v>
      </c>
      <c r="R8" s="24">
        <v>17</v>
      </c>
      <c r="S8" s="24">
        <v>18</v>
      </c>
      <c r="T8" s="24">
        <v>19</v>
      </c>
      <c r="U8" s="24">
        <v>17</v>
      </c>
      <c r="V8" s="24">
        <v>18</v>
      </c>
      <c r="W8" s="24">
        <v>19</v>
      </c>
      <c r="X8" s="24">
        <v>20</v>
      </c>
      <c r="Y8" s="24">
        <v>21</v>
      </c>
      <c r="Z8" s="24">
        <v>22</v>
      </c>
      <c r="AA8" s="24">
        <v>23</v>
      </c>
      <c r="AB8" s="24">
        <v>24</v>
      </c>
      <c r="AC8" s="24">
        <v>25</v>
      </c>
      <c r="AD8" s="24">
        <v>26</v>
      </c>
      <c r="AE8" s="24">
        <v>27</v>
      </c>
      <c r="AF8" s="24">
        <v>28</v>
      </c>
      <c r="AG8" s="24">
        <v>29</v>
      </c>
      <c r="AH8" s="24">
        <v>30</v>
      </c>
      <c r="AI8" s="24">
        <v>31</v>
      </c>
      <c r="AJ8" s="24">
        <v>32</v>
      </c>
      <c r="AK8" s="24">
        <v>33</v>
      </c>
      <c r="AL8" s="24">
        <v>34</v>
      </c>
      <c r="AM8" s="24">
        <v>35</v>
      </c>
      <c r="AN8" s="24">
        <v>36</v>
      </c>
      <c r="AO8" s="24">
        <v>37</v>
      </c>
      <c r="AP8" s="24">
        <v>38</v>
      </c>
      <c r="AQ8" s="24">
        <v>39</v>
      </c>
      <c r="AR8" s="24">
        <v>40</v>
      </c>
      <c r="AS8" s="24">
        <v>41</v>
      </c>
      <c r="AT8" s="24">
        <v>42</v>
      </c>
      <c r="AU8" s="24">
        <v>43</v>
      </c>
      <c r="AV8" s="24">
        <v>44</v>
      </c>
      <c r="AW8" s="24">
        <v>45</v>
      </c>
      <c r="AX8" s="24">
        <v>46</v>
      </c>
      <c r="AY8" s="24">
        <v>47</v>
      </c>
      <c r="AZ8" s="24">
        <v>48</v>
      </c>
      <c r="BA8" s="24">
        <v>49</v>
      </c>
      <c r="BB8" s="24">
        <v>50</v>
      </c>
      <c r="BC8" s="24">
        <v>51</v>
      </c>
      <c r="BD8" s="24">
        <v>52</v>
      </c>
      <c r="BE8" s="24">
        <v>53</v>
      </c>
      <c r="BF8" s="24">
        <v>54</v>
      </c>
      <c r="BG8" s="24">
        <v>55</v>
      </c>
      <c r="BH8" s="24">
        <v>56</v>
      </c>
      <c r="BI8" s="24">
        <v>57</v>
      </c>
      <c r="BJ8" s="24">
        <v>58</v>
      </c>
      <c r="BK8" s="24">
        <v>59</v>
      </c>
      <c r="BL8" s="116">
        <v>61</v>
      </c>
      <c r="BM8" s="24">
        <v>64</v>
      </c>
      <c r="BN8" s="24">
        <v>65</v>
      </c>
      <c r="BO8" s="141">
        <v>67</v>
      </c>
      <c r="BP8" s="117">
        <v>68</v>
      </c>
    </row>
    <row r="9" spans="1:68" s="98" customFormat="1" ht="34.5" customHeight="1">
      <c r="A9" s="122" t="s">
        <v>19</v>
      </c>
      <c r="B9" s="123">
        <v>901186</v>
      </c>
      <c r="C9" s="123">
        <v>857983</v>
      </c>
      <c r="D9" s="124">
        <v>95.2059841142672</v>
      </c>
      <c r="E9" s="123">
        <v>-43203</v>
      </c>
      <c r="F9" s="123">
        <v>546792</v>
      </c>
      <c r="G9" s="123">
        <v>516331</v>
      </c>
      <c r="H9" s="124">
        <v>94.42914307451463</v>
      </c>
      <c r="I9" s="123">
        <v>-30461</v>
      </c>
      <c r="J9" s="123">
        <v>723701</v>
      </c>
      <c r="K9" s="123">
        <v>726986</v>
      </c>
      <c r="L9" s="124">
        <v>100.45391674185886</v>
      </c>
      <c r="M9" s="123">
        <v>3285</v>
      </c>
      <c r="N9" s="123">
        <v>360635</v>
      </c>
      <c r="O9" s="123">
        <v>382001</v>
      </c>
      <c r="P9" s="126">
        <v>105.92454975251985</v>
      </c>
      <c r="Q9" s="123">
        <v>21366</v>
      </c>
      <c r="R9" s="127">
        <v>49.8</v>
      </c>
      <c r="S9" s="127">
        <v>52.5</v>
      </c>
      <c r="T9" s="127">
        <v>2.700000000000003</v>
      </c>
      <c r="U9" s="123">
        <v>136358</v>
      </c>
      <c r="V9" s="123">
        <v>129897</v>
      </c>
      <c r="W9" s="127">
        <v>95.26173748514938</v>
      </c>
      <c r="X9" s="128">
        <v>-6461</v>
      </c>
      <c r="Y9" s="125">
        <v>2887486</v>
      </c>
      <c r="Z9" s="125">
        <v>2918100</v>
      </c>
      <c r="AA9" s="139">
        <f>Z9/Y9*100</f>
        <v>101.06023024873541</v>
      </c>
      <c r="AB9" s="128">
        <f>Z9-Y9</f>
        <v>30614</v>
      </c>
      <c r="AC9" s="125">
        <v>866840</v>
      </c>
      <c r="AD9" s="125">
        <v>817628</v>
      </c>
      <c r="AE9" s="127">
        <f>AD9/AC9*100</f>
        <v>94.32282774214387</v>
      </c>
      <c r="AF9" s="128">
        <f>AD9-AC9</f>
        <v>-49212</v>
      </c>
      <c r="AG9" s="125">
        <v>931225</v>
      </c>
      <c r="AH9" s="125">
        <v>1073150</v>
      </c>
      <c r="AI9" s="127">
        <f>AH9/AG9*100</f>
        <v>115.24067760208328</v>
      </c>
      <c r="AJ9" s="128">
        <f>AH9-AG9</f>
        <v>141925</v>
      </c>
      <c r="AK9" s="123">
        <v>189705</v>
      </c>
      <c r="AL9" s="123">
        <v>179807</v>
      </c>
      <c r="AM9" s="126">
        <v>94.78242534461401</v>
      </c>
      <c r="AN9" s="123">
        <v>-9898</v>
      </c>
      <c r="AO9" s="129">
        <v>186612</v>
      </c>
      <c r="AP9" s="129">
        <v>189502</v>
      </c>
      <c r="AQ9" s="130">
        <v>101.5</v>
      </c>
      <c r="AR9" s="131">
        <v>2890</v>
      </c>
      <c r="AS9" s="123">
        <v>998485</v>
      </c>
      <c r="AT9" s="123">
        <v>1038107</v>
      </c>
      <c r="AU9" s="126">
        <v>104</v>
      </c>
      <c r="AV9" s="125">
        <v>39622</v>
      </c>
      <c r="AW9" s="123">
        <v>271441</v>
      </c>
      <c r="AX9" s="123">
        <v>259338</v>
      </c>
      <c r="AY9" s="126">
        <v>95.54120416591451</v>
      </c>
      <c r="AZ9" s="125">
        <v>-12103</v>
      </c>
      <c r="BA9" s="123">
        <v>209031</v>
      </c>
      <c r="BB9" s="123">
        <v>208087</v>
      </c>
      <c r="BC9" s="126">
        <v>99.54839234371934</v>
      </c>
      <c r="BD9" s="123">
        <v>-944</v>
      </c>
      <c r="BE9" s="123">
        <v>2636.5</v>
      </c>
      <c r="BF9" s="123">
        <v>3399.7</v>
      </c>
      <c r="BG9" s="128">
        <v>763.1999999999998</v>
      </c>
      <c r="BH9" s="123">
        <v>97323</v>
      </c>
      <c r="BI9" s="123">
        <v>102842</v>
      </c>
      <c r="BJ9" s="126">
        <v>105.7</v>
      </c>
      <c r="BK9" s="123">
        <v>5519</v>
      </c>
      <c r="BL9" s="132">
        <v>32705</v>
      </c>
      <c r="BM9" s="123">
        <v>5449</v>
      </c>
      <c r="BN9" s="132">
        <v>6452</v>
      </c>
      <c r="BO9" s="132">
        <v>118.4</v>
      </c>
      <c r="BP9" s="123">
        <v>1003</v>
      </c>
    </row>
    <row r="10" spans="1:68" ht="28.5" customHeight="1">
      <c r="A10" s="150" t="s">
        <v>97</v>
      </c>
      <c r="B10" s="133">
        <v>48562</v>
      </c>
      <c r="C10" s="133">
        <v>47468</v>
      </c>
      <c r="D10" s="134">
        <v>97.74720975248137</v>
      </c>
      <c r="E10" s="135">
        <v>-1094</v>
      </c>
      <c r="F10" s="133">
        <v>28216</v>
      </c>
      <c r="G10" s="133">
        <v>26619</v>
      </c>
      <c r="H10" s="134">
        <v>94.34009072866458</v>
      </c>
      <c r="I10" s="135">
        <v>-1597</v>
      </c>
      <c r="J10" s="133">
        <v>32823</v>
      </c>
      <c r="K10" s="133">
        <v>33418</v>
      </c>
      <c r="L10" s="134">
        <v>101.8127532522926</v>
      </c>
      <c r="M10" s="135">
        <v>595</v>
      </c>
      <c r="N10" s="133">
        <v>11918</v>
      </c>
      <c r="O10" s="133">
        <v>13444</v>
      </c>
      <c r="P10" s="134">
        <v>112.80416177210941</v>
      </c>
      <c r="Q10" s="135">
        <v>1526</v>
      </c>
      <c r="R10" s="145">
        <v>36.3</v>
      </c>
      <c r="S10" s="145">
        <v>40.2</v>
      </c>
      <c r="T10" s="145">
        <v>3.9000000000000057</v>
      </c>
      <c r="U10" s="133">
        <v>7179</v>
      </c>
      <c r="V10" s="133">
        <v>6929</v>
      </c>
      <c r="W10" s="134">
        <v>96.51762083855691</v>
      </c>
      <c r="X10" s="135">
        <v>-250</v>
      </c>
      <c r="Y10" s="135">
        <v>104745</v>
      </c>
      <c r="Z10" s="135">
        <v>108675</v>
      </c>
      <c r="AA10" s="138">
        <f>Z10/Y10*100</f>
        <v>103.75196906773594</v>
      </c>
      <c r="AB10" s="135">
        <f>Z10-Y10</f>
        <v>3930</v>
      </c>
      <c r="AC10" s="135">
        <v>46584</v>
      </c>
      <c r="AD10" s="135">
        <v>45693</v>
      </c>
      <c r="AE10" s="134">
        <f>AD10/AC10*100</f>
        <v>98.08732612055641</v>
      </c>
      <c r="AF10" s="135">
        <f>AD10-AC10</f>
        <v>-891</v>
      </c>
      <c r="AG10" s="135">
        <v>27831</v>
      </c>
      <c r="AH10" s="149">
        <v>31925</v>
      </c>
      <c r="AI10" s="134">
        <f>AH10/AG10*100</f>
        <v>114.71021522762388</v>
      </c>
      <c r="AJ10" s="135">
        <f>AH10-AG10</f>
        <v>4094</v>
      </c>
      <c r="AK10" s="135">
        <v>5810</v>
      </c>
      <c r="AL10" s="135">
        <v>5584</v>
      </c>
      <c r="AM10" s="134">
        <v>96.11015490533563</v>
      </c>
      <c r="AN10" s="135">
        <v>-226</v>
      </c>
      <c r="AO10" s="136">
        <v>7128</v>
      </c>
      <c r="AP10" s="136">
        <v>7424</v>
      </c>
      <c r="AQ10" s="134">
        <v>104.2</v>
      </c>
      <c r="AR10" s="135">
        <v>296</v>
      </c>
      <c r="AS10" s="137">
        <v>39176</v>
      </c>
      <c r="AT10" s="135">
        <v>40030</v>
      </c>
      <c r="AU10" s="134">
        <v>102.2</v>
      </c>
      <c r="AV10" s="135">
        <v>854</v>
      </c>
      <c r="AW10" s="135">
        <v>13875</v>
      </c>
      <c r="AX10" s="135">
        <v>12784</v>
      </c>
      <c r="AY10" s="134">
        <v>92.13693693693695</v>
      </c>
      <c r="AZ10" s="135">
        <v>-1091</v>
      </c>
      <c r="BA10" s="135">
        <v>11754</v>
      </c>
      <c r="BB10" s="135">
        <v>11066</v>
      </c>
      <c r="BC10" s="138">
        <v>94.1466734728603</v>
      </c>
      <c r="BD10" s="135">
        <v>-688</v>
      </c>
      <c r="BE10" s="135">
        <v>2482.7</v>
      </c>
      <c r="BF10" s="135">
        <v>3276.9</v>
      </c>
      <c r="BG10" s="135">
        <v>794.2000000000003</v>
      </c>
      <c r="BH10" s="135">
        <v>2401</v>
      </c>
      <c r="BI10" s="135">
        <v>2566</v>
      </c>
      <c r="BJ10" s="134">
        <v>106.9</v>
      </c>
      <c r="BK10" s="135">
        <v>165</v>
      </c>
      <c r="BL10" s="135">
        <v>944</v>
      </c>
      <c r="BM10" s="135">
        <v>5208.54</v>
      </c>
      <c r="BN10" s="135">
        <v>5925</v>
      </c>
      <c r="BO10" s="142">
        <v>113.8</v>
      </c>
      <c r="BP10" s="135">
        <v>716.46</v>
      </c>
    </row>
    <row r="11" spans="1:68" ht="18.75" customHeight="1">
      <c r="A11" s="29" t="s">
        <v>102</v>
      </c>
      <c r="B11" s="30">
        <v>2918</v>
      </c>
      <c r="C11" s="96">
        <v>2662</v>
      </c>
      <c r="D11" s="26">
        <v>91.2268677176148</v>
      </c>
      <c r="E11" s="25">
        <v>-256</v>
      </c>
      <c r="F11" s="30">
        <v>1570</v>
      </c>
      <c r="G11" s="30">
        <v>1341</v>
      </c>
      <c r="H11" s="26">
        <v>85.4140127388535</v>
      </c>
      <c r="I11" s="25">
        <v>-229</v>
      </c>
      <c r="J11" s="30">
        <v>1294</v>
      </c>
      <c r="K11" s="30">
        <v>1380</v>
      </c>
      <c r="L11" s="26">
        <v>106.64605873261206</v>
      </c>
      <c r="M11" s="25">
        <v>86</v>
      </c>
      <c r="N11" s="31">
        <v>330</v>
      </c>
      <c r="O11" s="30">
        <v>524</v>
      </c>
      <c r="P11" s="26">
        <v>158.78787878787878</v>
      </c>
      <c r="Q11" s="25">
        <v>194</v>
      </c>
      <c r="R11" s="26">
        <v>25.5</v>
      </c>
      <c r="S11" s="26">
        <v>38</v>
      </c>
      <c r="T11" s="26">
        <v>12.5</v>
      </c>
      <c r="U11" s="30">
        <v>171</v>
      </c>
      <c r="V11" s="31">
        <v>172</v>
      </c>
      <c r="W11" s="26">
        <v>100.58479532163742</v>
      </c>
      <c r="X11" s="25">
        <v>1</v>
      </c>
      <c r="Y11" s="30">
        <v>3341</v>
      </c>
      <c r="Z11" s="30">
        <v>3328</v>
      </c>
      <c r="AA11" s="27">
        <f>Z11/Y11*100</f>
        <v>99.61089494163424</v>
      </c>
      <c r="AB11" s="25">
        <f>Z11-Y11</f>
        <v>-13</v>
      </c>
      <c r="AC11" s="30">
        <v>2685</v>
      </c>
      <c r="AD11" s="30">
        <v>2467</v>
      </c>
      <c r="AE11" s="26">
        <f>AD11/AC11*100</f>
        <v>91.88081936685289</v>
      </c>
      <c r="AF11" s="25">
        <f>AD11-AC11</f>
        <v>-218</v>
      </c>
      <c r="AG11" s="30">
        <v>355</v>
      </c>
      <c r="AH11" s="96">
        <v>788</v>
      </c>
      <c r="AI11" s="26">
        <f>AH11/AG11*100</f>
        <v>221.97183098591552</v>
      </c>
      <c r="AJ11" s="25">
        <f>AH11-AG11</f>
        <v>433</v>
      </c>
      <c r="AK11" s="30">
        <v>219</v>
      </c>
      <c r="AL11" s="30">
        <v>180</v>
      </c>
      <c r="AM11" s="26">
        <v>82.1917808219178</v>
      </c>
      <c r="AN11" s="25">
        <v>-39</v>
      </c>
      <c r="AO11" s="32">
        <v>237</v>
      </c>
      <c r="AP11" s="32">
        <v>243</v>
      </c>
      <c r="AQ11" s="28">
        <v>102.5</v>
      </c>
      <c r="AR11" s="25">
        <v>6</v>
      </c>
      <c r="AS11" s="33">
        <v>1475</v>
      </c>
      <c r="AT11" s="30">
        <v>1610</v>
      </c>
      <c r="AU11" s="27">
        <v>109.2</v>
      </c>
      <c r="AV11" s="25">
        <v>135</v>
      </c>
      <c r="AW11" s="30">
        <v>920</v>
      </c>
      <c r="AX11" s="30">
        <v>779</v>
      </c>
      <c r="AY11" s="27">
        <v>84.67391304347827</v>
      </c>
      <c r="AZ11" s="25">
        <v>-141</v>
      </c>
      <c r="BA11" s="30">
        <v>838</v>
      </c>
      <c r="BB11" s="30">
        <v>715</v>
      </c>
      <c r="BC11" s="27">
        <v>85.32219570405728</v>
      </c>
      <c r="BD11" s="25">
        <v>-123</v>
      </c>
      <c r="BE11" s="97">
        <v>1835.6979405034324</v>
      </c>
      <c r="BF11" s="30">
        <v>2464.186046511628</v>
      </c>
      <c r="BG11" s="25">
        <v>628.4881060081955</v>
      </c>
      <c r="BH11" s="30">
        <v>103</v>
      </c>
      <c r="BI11" s="30">
        <v>106</v>
      </c>
      <c r="BJ11" s="26">
        <v>102.9</v>
      </c>
      <c r="BK11" s="25">
        <v>3</v>
      </c>
      <c r="BL11" s="30">
        <v>9</v>
      </c>
      <c r="BM11" s="30">
        <v>5790.38</v>
      </c>
      <c r="BN11" s="30">
        <v>5334.48</v>
      </c>
      <c r="BO11" s="26">
        <v>92.1</v>
      </c>
      <c r="BP11" s="25">
        <v>-455.90000000000055</v>
      </c>
    </row>
    <row r="12" spans="1:68" ht="18.75" customHeight="1">
      <c r="A12" s="29" t="s">
        <v>103</v>
      </c>
      <c r="B12" s="30">
        <v>1792</v>
      </c>
      <c r="C12" s="96">
        <v>1777</v>
      </c>
      <c r="D12" s="26">
        <v>99.16294642857143</v>
      </c>
      <c r="E12" s="25">
        <v>-15</v>
      </c>
      <c r="F12" s="30">
        <v>878</v>
      </c>
      <c r="G12" s="30">
        <v>953</v>
      </c>
      <c r="H12" s="26">
        <v>108.54214123006834</v>
      </c>
      <c r="I12" s="25">
        <v>75</v>
      </c>
      <c r="J12" s="30">
        <v>1015</v>
      </c>
      <c r="K12" s="30">
        <v>1082</v>
      </c>
      <c r="L12" s="26">
        <v>106.60098522167488</v>
      </c>
      <c r="M12" s="25">
        <v>67</v>
      </c>
      <c r="N12" s="31">
        <v>257</v>
      </c>
      <c r="O12" s="30">
        <v>416</v>
      </c>
      <c r="P12" s="26" t="s">
        <v>137</v>
      </c>
      <c r="Q12" s="25">
        <v>159</v>
      </c>
      <c r="R12" s="26">
        <v>25.3</v>
      </c>
      <c r="S12" s="26">
        <v>38.4</v>
      </c>
      <c r="T12" s="26">
        <v>13.099999999999998</v>
      </c>
      <c r="U12" s="30">
        <v>221</v>
      </c>
      <c r="V12" s="31">
        <v>222</v>
      </c>
      <c r="W12" s="26">
        <v>100.4524886877828</v>
      </c>
      <c r="X12" s="25">
        <v>1</v>
      </c>
      <c r="Y12" s="30">
        <v>3132</v>
      </c>
      <c r="Z12" s="30">
        <v>3154</v>
      </c>
      <c r="AA12" s="27">
        <f aca="true" t="shared" si="0" ref="AA12:AA39">Z12/Y12*100</f>
        <v>100.70242656449552</v>
      </c>
      <c r="AB12" s="25">
        <f aca="true" t="shared" si="1" ref="AB12:AB39">Z12-Y12</f>
        <v>22</v>
      </c>
      <c r="AC12" s="30">
        <v>1702</v>
      </c>
      <c r="AD12" s="30">
        <v>1688</v>
      </c>
      <c r="AE12" s="26">
        <f aca="true" t="shared" si="2" ref="AE12:AE39">AD12/AC12*100</f>
        <v>99.17743830787309</v>
      </c>
      <c r="AF12" s="25">
        <f aca="true" t="shared" si="3" ref="AF12:AF39">AD12-AC12</f>
        <v>-14</v>
      </c>
      <c r="AG12" s="30">
        <v>481</v>
      </c>
      <c r="AH12" s="96">
        <v>688</v>
      </c>
      <c r="AI12" s="26">
        <f aca="true" t="shared" si="4" ref="AI12:AI39">AH12/AG12*100</f>
        <v>143.03534303534303</v>
      </c>
      <c r="AJ12" s="25">
        <f aca="true" t="shared" si="5" ref="AJ12:AJ39">AH12-AG12</f>
        <v>207</v>
      </c>
      <c r="AK12" s="30">
        <v>277</v>
      </c>
      <c r="AL12" s="30">
        <v>227</v>
      </c>
      <c r="AM12" s="26">
        <v>81.94945848375451</v>
      </c>
      <c r="AN12" s="25">
        <v>-50</v>
      </c>
      <c r="AO12" s="32">
        <v>179</v>
      </c>
      <c r="AP12" s="32">
        <v>181</v>
      </c>
      <c r="AQ12" s="28">
        <v>101.1</v>
      </c>
      <c r="AR12" s="25">
        <v>2</v>
      </c>
      <c r="AS12" s="33">
        <v>1274</v>
      </c>
      <c r="AT12" s="30">
        <v>1306</v>
      </c>
      <c r="AU12" s="27">
        <v>102.5</v>
      </c>
      <c r="AV12" s="25">
        <v>32</v>
      </c>
      <c r="AW12" s="30">
        <v>493</v>
      </c>
      <c r="AX12" s="30">
        <v>556</v>
      </c>
      <c r="AY12" s="27">
        <v>112.7789046653144</v>
      </c>
      <c r="AZ12" s="25">
        <v>63</v>
      </c>
      <c r="BA12" s="30">
        <v>411</v>
      </c>
      <c r="BB12" s="30">
        <v>474</v>
      </c>
      <c r="BC12" s="27">
        <v>115.32846715328466</v>
      </c>
      <c r="BD12" s="25">
        <v>63</v>
      </c>
      <c r="BE12" s="97">
        <v>2239.433551198257</v>
      </c>
      <c r="BF12" s="30">
        <v>3070.5982905982905</v>
      </c>
      <c r="BG12" s="25">
        <v>831.1647394000333</v>
      </c>
      <c r="BH12" s="30">
        <v>129</v>
      </c>
      <c r="BI12" s="30">
        <v>79</v>
      </c>
      <c r="BJ12" s="26">
        <v>61.2</v>
      </c>
      <c r="BK12" s="25">
        <v>-50</v>
      </c>
      <c r="BL12" s="30">
        <v>35</v>
      </c>
      <c r="BM12" s="30">
        <v>6638.71</v>
      </c>
      <c r="BN12" s="30">
        <v>5758.65</v>
      </c>
      <c r="BO12" s="26">
        <v>86.7</v>
      </c>
      <c r="BP12" s="25">
        <v>-880.0600000000004</v>
      </c>
    </row>
    <row r="13" spans="1:68" ht="18.75" customHeight="1">
      <c r="A13" s="29" t="s">
        <v>104</v>
      </c>
      <c r="B13" s="30">
        <v>1367</v>
      </c>
      <c r="C13" s="96">
        <v>1285</v>
      </c>
      <c r="D13" s="26">
        <v>94.00146305779077</v>
      </c>
      <c r="E13" s="25">
        <v>-82</v>
      </c>
      <c r="F13" s="30">
        <v>827</v>
      </c>
      <c r="G13" s="30">
        <v>715</v>
      </c>
      <c r="H13" s="26">
        <v>86.45707376058041</v>
      </c>
      <c r="I13" s="25">
        <v>-112</v>
      </c>
      <c r="J13" s="30">
        <v>961</v>
      </c>
      <c r="K13" s="30">
        <v>1010</v>
      </c>
      <c r="L13" s="26">
        <v>105.09885535900104</v>
      </c>
      <c r="M13" s="25">
        <v>49</v>
      </c>
      <c r="N13" s="31">
        <v>336</v>
      </c>
      <c r="O13" s="30">
        <v>463</v>
      </c>
      <c r="P13" s="26">
        <v>137.79761904761904</v>
      </c>
      <c r="Q13" s="25">
        <v>127</v>
      </c>
      <c r="R13" s="26">
        <v>35</v>
      </c>
      <c r="S13" s="26">
        <v>45.8</v>
      </c>
      <c r="T13" s="26">
        <v>10.799999999999997</v>
      </c>
      <c r="U13" s="30">
        <v>241</v>
      </c>
      <c r="V13" s="31">
        <v>236</v>
      </c>
      <c r="W13" s="26">
        <v>97.9253112033195</v>
      </c>
      <c r="X13" s="25">
        <v>-5</v>
      </c>
      <c r="Y13" s="30">
        <v>2915</v>
      </c>
      <c r="Z13" s="30">
        <v>4103</v>
      </c>
      <c r="AA13" s="27">
        <f t="shared" si="0"/>
        <v>140.75471698113208</v>
      </c>
      <c r="AB13" s="25">
        <f t="shared" si="1"/>
        <v>1188</v>
      </c>
      <c r="AC13" s="30">
        <v>1349</v>
      </c>
      <c r="AD13" s="30">
        <v>1268</v>
      </c>
      <c r="AE13" s="26">
        <f t="shared" si="2"/>
        <v>93.99555226093402</v>
      </c>
      <c r="AF13" s="25">
        <f t="shared" si="3"/>
        <v>-81</v>
      </c>
      <c r="AG13" s="30">
        <v>355</v>
      </c>
      <c r="AH13" s="96">
        <v>1304</v>
      </c>
      <c r="AI13" s="26">
        <f t="shared" si="4"/>
        <v>367.32394366197184</v>
      </c>
      <c r="AJ13" s="25">
        <f t="shared" si="5"/>
        <v>949</v>
      </c>
      <c r="AK13" s="30">
        <v>211</v>
      </c>
      <c r="AL13" s="30">
        <v>250</v>
      </c>
      <c r="AM13" s="26">
        <v>118.48341232227489</v>
      </c>
      <c r="AN13" s="25">
        <v>39</v>
      </c>
      <c r="AO13" s="32">
        <v>270</v>
      </c>
      <c r="AP13" s="32">
        <v>279</v>
      </c>
      <c r="AQ13" s="28">
        <v>103.3</v>
      </c>
      <c r="AR13" s="25">
        <v>9</v>
      </c>
      <c r="AS13" s="33">
        <v>1363</v>
      </c>
      <c r="AT13" s="30">
        <v>1369</v>
      </c>
      <c r="AU13" s="27">
        <v>100.4</v>
      </c>
      <c r="AV13" s="25">
        <v>6</v>
      </c>
      <c r="AW13" s="30">
        <v>393</v>
      </c>
      <c r="AX13" s="30">
        <v>309</v>
      </c>
      <c r="AY13" s="27">
        <v>78.62595419847328</v>
      </c>
      <c r="AZ13" s="25">
        <v>-84</v>
      </c>
      <c r="BA13" s="30">
        <v>320</v>
      </c>
      <c r="BB13" s="30">
        <v>269</v>
      </c>
      <c r="BC13" s="27">
        <v>84.0625</v>
      </c>
      <c r="BD13" s="25">
        <v>-51</v>
      </c>
      <c r="BE13" s="97">
        <v>3250.4273504273506</v>
      </c>
      <c r="BF13" s="30">
        <v>4246.2046204620465</v>
      </c>
      <c r="BG13" s="25">
        <v>995.7772700346959</v>
      </c>
      <c r="BH13" s="30">
        <v>169</v>
      </c>
      <c r="BI13" s="30">
        <v>192</v>
      </c>
      <c r="BJ13" s="26">
        <v>113.6</v>
      </c>
      <c r="BK13" s="25">
        <v>23</v>
      </c>
      <c r="BL13" s="30">
        <v>41</v>
      </c>
      <c r="BM13" s="30">
        <v>5881.95</v>
      </c>
      <c r="BN13" s="30">
        <v>6288.56</v>
      </c>
      <c r="BO13" s="26">
        <v>106.9</v>
      </c>
      <c r="BP13" s="25">
        <v>406.6100000000006</v>
      </c>
    </row>
    <row r="14" spans="1:68" s="19" customFormat="1" ht="18.75" customHeight="1">
      <c r="A14" s="29" t="s">
        <v>105</v>
      </c>
      <c r="B14" s="30">
        <v>1993</v>
      </c>
      <c r="C14" s="96">
        <v>2012</v>
      </c>
      <c r="D14" s="26">
        <v>100.95333667837431</v>
      </c>
      <c r="E14" s="25">
        <v>19</v>
      </c>
      <c r="F14" s="30">
        <v>1322</v>
      </c>
      <c r="G14" s="30">
        <v>1242</v>
      </c>
      <c r="H14" s="26">
        <v>93.94856278366112</v>
      </c>
      <c r="I14" s="25">
        <v>-80</v>
      </c>
      <c r="J14" s="30">
        <v>1793</v>
      </c>
      <c r="K14" s="30">
        <v>1798</v>
      </c>
      <c r="L14" s="26">
        <v>100.27886224205243</v>
      </c>
      <c r="M14" s="25">
        <v>5</v>
      </c>
      <c r="N14" s="31">
        <v>821</v>
      </c>
      <c r="O14" s="30">
        <v>957</v>
      </c>
      <c r="P14" s="26">
        <v>116.56516443361753</v>
      </c>
      <c r="Q14" s="25">
        <v>136</v>
      </c>
      <c r="R14" s="26">
        <v>45.8</v>
      </c>
      <c r="S14" s="26">
        <v>53.2</v>
      </c>
      <c r="T14" s="26">
        <v>7.400000000000006</v>
      </c>
      <c r="U14" s="30">
        <v>350</v>
      </c>
      <c r="V14" s="31">
        <v>353</v>
      </c>
      <c r="W14" s="26">
        <v>100.85714285714286</v>
      </c>
      <c r="X14" s="25">
        <v>3</v>
      </c>
      <c r="Y14" s="30">
        <v>4788</v>
      </c>
      <c r="Z14" s="30">
        <v>4717</v>
      </c>
      <c r="AA14" s="27">
        <f t="shared" si="0"/>
        <v>98.51712614870509</v>
      </c>
      <c r="AB14" s="25">
        <f t="shared" si="1"/>
        <v>-71</v>
      </c>
      <c r="AC14" s="30">
        <v>1939</v>
      </c>
      <c r="AD14" s="30">
        <v>1940</v>
      </c>
      <c r="AE14" s="26">
        <f t="shared" si="2"/>
        <v>100.0515729757607</v>
      </c>
      <c r="AF14" s="25">
        <f t="shared" si="3"/>
        <v>1</v>
      </c>
      <c r="AG14" s="30">
        <v>1309</v>
      </c>
      <c r="AH14" s="96">
        <v>933</v>
      </c>
      <c r="AI14" s="26">
        <f t="shared" si="4"/>
        <v>71.27578304048893</v>
      </c>
      <c r="AJ14" s="25">
        <f t="shared" si="5"/>
        <v>-376</v>
      </c>
      <c r="AK14" s="30">
        <v>437</v>
      </c>
      <c r="AL14" s="30">
        <v>463</v>
      </c>
      <c r="AM14" s="26">
        <v>105.94965675057209</v>
      </c>
      <c r="AN14" s="25">
        <v>26</v>
      </c>
      <c r="AO14" s="32">
        <v>299</v>
      </c>
      <c r="AP14" s="32">
        <v>302</v>
      </c>
      <c r="AQ14" s="28">
        <v>101</v>
      </c>
      <c r="AR14" s="25">
        <v>3</v>
      </c>
      <c r="AS14" s="33">
        <v>1925</v>
      </c>
      <c r="AT14" s="30">
        <v>1945</v>
      </c>
      <c r="AU14" s="27">
        <v>101</v>
      </c>
      <c r="AV14" s="25">
        <v>20</v>
      </c>
      <c r="AW14" s="30">
        <v>524</v>
      </c>
      <c r="AX14" s="30">
        <v>546</v>
      </c>
      <c r="AY14" s="27">
        <v>104.19847328244273</v>
      </c>
      <c r="AZ14" s="25">
        <v>22</v>
      </c>
      <c r="BA14" s="30">
        <v>425</v>
      </c>
      <c r="BB14" s="30">
        <v>504</v>
      </c>
      <c r="BC14" s="27">
        <v>118.58823529411764</v>
      </c>
      <c r="BD14" s="25">
        <v>79</v>
      </c>
      <c r="BE14" s="97">
        <v>2954.3859649122805</v>
      </c>
      <c r="BF14" s="30">
        <v>3806.6555740432614</v>
      </c>
      <c r="BG14" s="25">
        <v>852.2696091309808</v>
      </c>
      <c r="BH14" s="30">
        <v>36</v>
      </c>
      <c r="BI14" s="30">
        <v>86</v>
      </c>
      <c r="BJ14" s="26">
        <v>238.9</v>
      </c>
      <c r="BK14" s="25">
        <v>50</v>
      </c>
      <c r="BL14" s="30">
        <v>27</v>
      </c>
      <c r="BM14" s="30">
        <v>5660.17</v>
      </c>
      <c r="BN14" s="30">
        <v>5209.2</v>
      </c>
      <c r="BO14" s="26">
        <v>92</v>
      </c>
      <c r="BP14" s="25">
        <v>-450.97000000000025</v>
      </c>
    </row>
    <row r="15" spans="1:68" s="19" customFormat="1" ht="18.75" customHeight="1">
      <c r="A15" s="29" t="s">
        <v>106</v>
      </c>
      <c r="B15" s="30">
        <v>1380</v>
      </c>
      <c r="C15" s="96">
        <v>1255</v>
      </c>
      <c r="D15" s="26">
        <v>90.94202898550725</v>
      </c>
      <c r="E15" s="25">
        <v>-125</v>
      </c>
      <c r="F15" s="30">
        <v>953</v>
      </c>
      <c r="G15" s="30">
        <v>733</v>
      </c>
      <c r="H15" s="26">
        <v>76.91500524658971</v>
      </c>
      <c r="I15" s="25">
        <v>-220</v>
      </c>
      <c r="J15" s="30">
        <v>1384</v>
      </c>
      <c r="K15" s="30">
        <v>1321</v>
      </c>
      <c r="L15" s="26">
        <v>95.44797687861272</v>
      </c>
      <c r="M15" s="25">
        <v>-63</v>
      </c>
      <c r="N15" s="31">
        <v>834</v>
      </c>
      <c r="O15" s="30">
        <v>848</v>
      </c>
      <c r="P15" s="26">
        <v>101.67865707434052</v>
      </c>
      <c r="Q15" s="25">
        <v>14</v>
      </c>
      <c r="R15" s="26">
        <v>60.3</v>
      </c>
      <c r="S15" s="26">
        <v>64.2</v>
      </c>
      <c r="T15" s="26">
        <v>3.9000000000000057</v>
      </c>
      <c r="U15" s="30">
        <v>238</v>
      </c>
      <c r="V15" s="31">
        <v>201</v>
      </c>
      <c r="W15" s="26">
        <v>84.45378151260505</v>
      </c>
      <c r="X15" s="25">
        <v>-37</v>
      </c>
      <c r="Y15" s="30">
        <v>5658</v>
      </c>
      <c r="Z15" s="30">
        <v>6336</v>
      </c>
      <c r="AA15" s="27">
        <f t="shared" si="0"/>
        <v>111.98303287380699</v>
      </c>
      <c r="AB15" s="25">
        <f t="shared" si="1"/>
        <v>678</v>
      </c>
      <c r="AC15" s="30">
        <v>1343</v>
      </c>
      <c r="AD15" s="30">
        <v>1201</v>
      </c>
      <c r="AE15" s="26">
        <f t="shared" si="2"/>
        <v>89.42665673864482</v>
      </c>
      <c r="AF15" s="25">
        <f t="shared" si="3"/>
        <v>-142</v>
      </c>
      <c r="AG15" s="30">
        <v>2152</v>
      </c>
      <c r="AH15" s="96">
        <v>2988</v>
      </c>
      <c r="AI15" s="26">
        <f t="shared" si="4"/>
        <v>138.84758364312268</v>
      </c>
      <c r="AJ15" s="25">
        <f t="shared" si="5"/>
        <v>836</v>
      </c>
      <c r="AK15" s="30">
        <v>128</v>
      </c>
      <c r="AL15" s="30">
        <v>138</v>
      </c>
      <c r="AM15" s="26">
        <v>107.8125</v>
      </c>
      <c r="AN15" s="25">
        <v>10</v>
      </c>
      <c r="AO15" s="32">
        <v>299</v>
      </c>
      <c r="AP15" s="32">
        <v>301</v>
      </c>
      <c r="AQ15" s="28">
        <v>100.7</v>
      </c>
      <c r="AR15" s="25">
        <v>2</v>
      </c>
      <c r="AS15" s="33">
        <v>1696</v>
      </c>
      <c r="AT15" s="30">
        <v>1703</v>
      </c>
      <c r="AU15" s="27">
        <v>100.4</v>
      </c>
      <c r="AV15" s="25">
        <v>7</v>
      </c>
      <c r="AW15" s="30">
        <v>434</v>
      </c>
      <c r="AX15" s="30">
        <v>369</v>
      </c>
      <c r="AY15" s="27">
        <v>85.02304147465438</v>
      </c>
      <c r="AZ15" s="25">
        <v>-65</v>
      </c>
      <c r="BA15" s="30">
        <v>334</v>
      </c>
      <c r="BB15" s="30">
        <v>300</v>
      </c>
      <c r="BC15" s="27">
        <v>89.82035928143712</v>
      </c>
      <c r="BD15" s="25">
        <v>-34</v>
      </c>
      <c r="BE15" s="97">
        <v>2518.734793187348</v>
      </c>
      <c r="BF15" s="30">
        <v>3382.769230769231</v>
      </c>
      <c r="BG15" s="25">
        <v>864.0344375818831</v>
      </c>
      <c r="BH15" s="30">
        <v>146</v>
      </c>
      <c r="BI15" s="30">
        <v>191</v>
      </c>
      <c r="BJ15" s="26">
        <v>130.8</v>
      </c>
      <c r="BK15" s="25">
        <v>45</v>
      </c>
      <c r="BL15" s="30">
        <v>28</v>
      </c>
      <c r="BM15" s="30">
        <v>4604.11</v>
      </c>
      <c r="BN15" s="30">
        <v>5723.55</v>
      </c>
      <c r="BO15" s="26">
        <v>124.3</v>
      </c>
      <c r="BP15" s="25">
        <v>1119.4400000000005</v>
      </c>
    </row>
    <row r="16" spans="1:68" s="19" customFormat="1" ht="18.75" customHeight="1">
      <c r="A16" s="29" t="s">
        <v>120</v>
      </c>
      <c r="B16" s="30">
        <v>1742</v>
      </c>
      <c r="C16" s="96">
        <v>1581</v>
      </c>
      <c r="D16" s="26">
        <v>90.75774971297359</v>
      </c>
      <c r="E16" s="25">
        <v>-161</v>
      </c>
      <c r="F16" s="30">
        <v>931</v>
      </c>
      <c r="G16" s="30">
        <v>766</v>
      </c>
      <c r="H16" s="26">
        <v>82.27712137486574</v>
      </c>
      <c r="I16" s="25">
        <v>-165</v>
      </c>
      <c r="J16" s="30">
        <v>1531</v>
      </c>
      <c r="K16" s="30">
        <v>1575</v>
      </c>
      <c r="L16" s="26">
        <v>102.87393860222076</v>
      </c>
      <c r="M16" s="25">
        <v>44</v>
      </c>
      <c r="N16" s="31">
        <v>508</v>
      </c>
      <c r="O16" s="30">
        <v>670</v>
      </c>
      <c r="P16" s="26">
        <v>131.88976377952756</v>
      </c>
      <c r="Q16" s="25">
        <v>162</v>
      </c>
      <c r="R16" s="26">
        <v>33.2</v>
      </c>
      <c r="S16" s="26">
        <v>42.5</v>
      </c>
      <c r="T16" s="26">
        <v>9.299999999999997</v>
      </c>
      <c r="U16" s="30">
        <v>416</v>
      </c>
      <c r="V16" s="31">
        <v>394</v>
      </c>
      <c r="W16" s="26">
        <v>94.71153846153845</v>
      </c>
      <c r="X16" s="25">
        <v>-22</v>
      </c>
      <c r="Y16" s="30">
        <v>3321</v>
      </c>
      <c r="Z16" s="30">
        <v>4055</v>
      </c>
      <c r="AA16" s="27">
        <f t="shared" si="0"/>
        <v>122.10177657332129</v>
      </c>
      <c r="AB16" s="25">
        <f t="shared" si="1"/>
        <v>734</v>
      </c>
      <c r="AC16" s="30">
        <v>1719</v>
      </c>
      <c r="AD16" s="30">
        <v>1558</v>
      </c>
      <c r="AE16" s="26">
        <f t="shared" si="2"/>
        <v>90.63408958696917</v>
      </c>
      <c r="AF16" s="25">
        <f t="shared" si="3"/>
        <v>-161</v>
      </c>
      <c r="AG16" s="30">
        <v>574</v>
      </c>
      <c r="AH16" s="96">
        <v>1259</v>
      </c>
      <c r="AI16" s="26">
        <f t="shared" si="4"/>
        <v>219.33797909407664</v>
      </c>
      <c r="AJ16" s="25">
        <f t="shared" si="5"/>
        <v>685</v>
      </c>
      <c r="AK16" s="30">
        <v>167</v>
      </c>
      <c r="AL16" s="30">
        <v>194</v>
      </c>
      <c r="AM16" s="26">
        <v>116.1676646706587</v>
      </c>
      <c r="AN16" s="25">
        <v>27</v>
      </c>
      <c r="AO16" s="32">
        <v>183</v>
      </c>
      <c r="AP16" s="32">
        <v>182</v>
      </c>
      <c r="AQ16" s="28">
        <v>99.5</v>
      </c>
      <c r="AR16" s="25">
        <v>-1</v>
      </c>
      <c r="AS16" s="33">
        <v>1432</v>
      </c>
      <c r="AT16" s="30">
        <v>1542</v>
      </c>
      <c r="AU16" s="27">
        <v>107.7</v>
      </c>
      <c r="AV16" s="25">
        <v>110</v>
      </c>
      <c r="AW16" s="30">
        <v>236</v>
      </c>
      <c r="AX16" s="30">
        <v>301</v>
      </c>
      <c r="AY16" s="27">
        <v>127.54237288135593</v>
      </c>
      <c r="AZ16" s="25">
        <v>65</v>
      </c>
      <c r="BA16" s="30">
        <v>204</v>
      </c>
      <c r="BB16" s="30">
        <v>247</v>
      </c>
      <c r="BC16" s="27">
        <v>121.078431372549</v>
      </c>
      <c r="BD16" s="25">
        <v>43</v>
      </c>
      <c r="BE16" s="97">
        <v>2511.2903225806454</v>
      </c>
      <c r="BF16" s="30">
        <v>3640.875912408759</v>
      </c>
      <c r="BG16" s="25">
        <v>1129.5855898281138</v>
      </c>
      <c r="BH16" s="30">
        <v>31</v>
      </c>
      <c r="BI16" s="30">
        <v>102</v>
      </c>
      <c r="BJ16" s="26">
        <v>329</v>
      </c>
      <c r="BK16" s="25">
        <v>71</v>
      </c>
      <c r="BL16" s="30">
        <v>3</v>
      </c>
      <c r="BM16" s="30">
        <v>4075.06</v>
      </c>
      <c r="BN16" s="30">
        <v>5199.97</v>
      </c>
      <c r="BO16" s="26">
        <v>127.6</v>
      </c>
      <c r="BP16" s="25">
        <v>1124.9100000000003</v>
      </c>
    </row>
    <row r="17" spans="1:68" s="19" customFormat="1" ht="18.75" customHeight="1">
      <c r="A17" s="29" t="s">
        <v>107</v>
      </c>
      <c r="B17" s="30">
        <v>1902</v>
      </c>
      <c r="C17" s="96">
        <v>1840</v>
      </c>
      <c r="D17" s="26">
        <v>96.74027339642481</v>
      </c>
      <c r="E17" s="25">
        <v>-62</v>
      </c>
      <c r="F17" s="30">
        <v>1218</v>
      </c>
      <c r="G17" s="30">
        <v>1042</v>
      </c>
      <c r="H17" s="26">
        <v>85.55008210180624</v>
      </c>
      <c r="I17" s="25">
        <v>-176</v>
      </c>
      <c r="J17" s="30">
        <v>1306</v>
      </c>
      <c r="K17" s="30">
        <v>1343</v>
      </c>
      <c r="L17" s="26">
        <v>102.83307810107199</v>
      </c>
      <c r="M17" s="25">
        <v>37</v>
      </c>
      <c r="N17" s="31">
        <v>428</v>
      </c>
      <c r="O17" s="30">
        <v>551</v>
      </c>
      <c r="P17" s="26">
        <v>128.73831775700936</v>
      </c>
      <c r="Q17" s="25">
        <v>123</v>
      </c>
      <c r="R17" s="26">
        <v>32.8</v>
      </c>
      <c r="S17" s="26">
        <v>41</v>
      </c>
      <c r="T17" s="26">
        <v>8.200000000000003</v>
      </c>
      <c r="U17" s="30">
        <v>259</v>
      </c>
      <c r="V17" s="31">
        <v>259</v>
      </c>
      <c r="W17" s="26">
        <v>100</v>
      </c>
      <c r="X17" s="25">
        <v>0</v>
      </c>
      <c r="Y17" s="30">
        <v>4535</v>
      </c>
      <c r="Z17" s="30">
        <v>4053</v>
      </c>
      <c r="AA17" s="27">
        <f t="shared" si="0"/>
        <v>89.3715545755237</v>
      </c>
      <c r="AB17" s="25">
        <f t="shared" si="1"/>
        <v>-482</v>
      </c>
      <c r="AC17" s="30">
        <v>1877</v>
      </c>
      <c r="AD17" s="30">
        <v>1807</v>
      </c>
      <c r="AE17" s="26">
        <f t="shared" si="2"/>
        <v>96.27064464571124</v>
      </c>
      <c r="AF17" s="25">
        <f t="shared" si="3"/>
        <v>-70</v>
      </c>
      <c r="AG17" s="30">
        <v>1512</v>
      </c>
      <c r="AH17" s="96">
        <v>1277</v>
      </c>
      <c r="AI17" s="26">
        <f t="shared" si="4"/>
        <v>84.45767195767195</v>
      </c>
      <c r="AJ17" s="25">
        <f t="shared" si="5"/>
        <v>-235</v>
      </c>
      <c r="AK17" s="30">
        <v>239</v>
      </c>
      <c r="AL17" s="30">
        <v>233</v>
      </c>
      <c r="AM17" s="26">
        <v>97.48953974895397</v>
      </c>
      <c r="AN17" s="25">
        <v>-6</v>
      </c>
      <c r="AO17" s="32">
        <v>324</v>
      </c>
      <c r="AP17" s="32">
        <v>326</v>
      </c>
      <c r="AQ17" s="28">
        <v>100.6</v>
      </c>
      <c r="AR17" s="25">
        <v>2</v>
      </c>
      <c r="AS17" s="33">
        <v>1708</v>
      </c>
      <c r="AT17" s="30">
        <v>1769</v>
      </c>
      <c r="AU17" s="27">
        <v>103.6</v>
      </c>
      <c r="AV17" s="25">
        <v>61</v>
      </c>
      <c r="AW17" s="30">
        <v>620</v>
      </c>
      <c r="AX17" s="30">
        <v>587</v>
      </c>
      <c r="AY17" s="27">
        <v>94.6774193548387</v>
      </c>
      <c r="AZ17" s="25">
        <v>-33</v>
      </c>
      <c r="BA17" s="30">
        <v>488</v>
      </c>
      <c r="BB17" s="30">
        <v>480</v>
      </c>
      <c r="BC17" s="27">
        <v>98.36065573770492</v>
      </c>
      <c r="BD17" s="25">
        <v>-8</v>
      </c>
      <c r="BE17" s="97">
        <v>2056.5749235474004</v>
      </c>
      <c r="BF17" s="30">
        <v>3415.1571164510165</v>
      </c>
      <c r="BG17" s="25">
        <v>1358.582192903616</v>
      </c>
      <c r="BH17" s="30">
        <v>160</v>
      </c>
      <c r="BI17" s="30">
        <v>116</v>
      </c>
      <c r="BJ17" s="26">
        <v>72.5</v>
      </c>
      <c r="BK17" s="25">
        <v>-44</v>
      </c>
      <c r="BL17" s="30">
        <v>19</v>
      </c>
      <c r="BM17" s="30">
        <v>4559.24</v>
      </c>
      <c r="BN17" s="30">
        <v>5175.88</v>
      </c>
      <c r="BO17" s="26">
        <v>113.5</v>
      </c>
      <c r="BP17" s="25">
        <v>616.6400000000003</v>
      </c>
    </row>
    <row r="18" spans="1:68" s="19" customFormat="1" ht="18.75" customHeight="1">
      <c r="A18" s="29" t="s">
        <v>108</v>
      </c>
      <c r="B18" s="30">
        <v>1686</v>
      </c>
      <c r="C18" s="96">
        <v>1651</v>
      </c>
      <c r="D18" s="26">
        <v>97.9240806642942</v>
      </c>
      <c r="E18" s="25">
        <v>-35</v>
      </c>
      <c r="F18" s="30">
        <v>1044</v>
      </c>
      <c r="G18" s="30">
        <v>951</v>
      </c>
      <c r="H18" s="26">
        <v>91.0919540229885</v>
      </c>
      <c r="I18" s="25">
        <v>-93</v>
      </c>
      <c r="J18" s="30">
        <v>692</v>
      </c>
      <c r="K18" s="30">
        <v>728</v>
      </c>
      <c r="L18" s="26">
        <v>105.20231213872833</v>
      </c>
      <c r="M18" s="25">
        <v>36</v>
      </c>
      <c r="N18" s="31">
        <v>188</v>
      </c>
      <c r="O18" s="30">
        <v>223</v>
      </c>
      <c r="P18" s="26">
        <v>118.61702127659575</v>
      </c>
      <c r="Q18" s="25">
        <v>35</v>
      </c>
      <c r="R18" s="26">
        <v>27.2</v>
      </c>
      <c r="S18" s="26">
        <v>30.6</v>
      </c>
      <c r="T18" s="26">
        <v>3.400000000000002</v>
      </c>
      <c r="U18" s="30">
        <v>148</v>
      </c>
      <c r="V18" s="31">
        <v>142</v>
      </c>
      <c r="W18" s="26">
        <v>95.94594594594594</v>
      </c>
      <c r="X18" s="25">
        <v>-6</v>
      </c>
      <c r="Y18" s="30">
        <v>3129</v>
      </c>
      <c r="Z18" s="30">
        <v>2990</v>
      </c>
      <c r="AA18" s="27">
        <f t="shared" si="0"/>
        <v>95.55768616171301</v>
      </c>
      <c r="AB18" s="25">
        <f t="shared" si="1"/>
        <v>-139</v>
      </c>
      <c r="AC18" s="30">
        <v>1607</v>
      </c>
      <c r="AD18" s="30">
        <v>1574</v>
      </c>
      <c r="AE18" s="26">
        <f t="shared" si="2"/>
        <v>97.94648413192284</v>
      </c>
      <c r="AF18" s="25">
        <f t="shared" si="3"/>
        <v>-33</v>
      </c>
      <c r="AG18" s="30">
        <v>888</v>
      </c>
      <c r="AH18" s="96">
        <v>913</v>
      </c>
      <c r="AI18" s="26">
        <f t="shared" si="4"/>
        <v>102.81531531531532</v>
      </c>
      <c r="AJ18" s="25">
        <f t="shared" si="5"/>
        <v>25</v>
      </c>
      <c r="AK18" s="30">
        <v>112</v>
      </c>
      <c r="AL18" s="30">
        <v>56</v>
      </c>
      <c r="AM18" s="26">
        <v>50</v>
      </c>
      <c r="AN18" s="25">
        <v>-56</v>
      </c>
      <c r="AO18" s="32">
        <v>171</v>
      </c>
      <c r="AP18" s="32">
        <v>200</v>
      </c>
      <c r="AQ18" s="28">
        <v>117</v>
      </c>
      <c r="AR18" s="25">
        <v>29</v>
      </c>
      <c r="AS18" s="33">
        <v>1001</v>
      </c>
      <c r="AT18" s="30">
        <v>1020</v>
      </c>
      <c r="AU18" s="27">
        <v>101.9</v>
      </c>
      <c r="AV18" s="25">
        <v>19</v>
      </c>
      <c r="AW18" s="30">
        <v>538</v>
      </c>
      <c r="AX18" s="30">
        <v>521</v>
      </c>
      <c r="AY18" s="27">
        <v>96.84014869888475</v>
      </c>
      <c r="AZ18" s="25">
        <v>-17</v>
      </c>
      <c r="BA18" s="30">
        <v>437</v>
      </c>
      <c r="BB18" s="30">
        <v>440</v>
      </c>
      <c r="BC18" s="27">
        <v>100.68649885583525</v>
      </c>
      <c r="BD18" s="25">
        <v>3</v>
      </c>
      <c r="BE18" s="97">
        <v>2462.779156327543</v>
      </c>
      <c r="BF18" s="30">
        <v>3685</v>
      </c>
      <c r="BG18" s="25">
        <v>1222.2208436724568</v>
      </c>
      <c r="BH18" s="30">
        <v>58</v>
      </c>
      <c r="BI18" s="30">
        <v>39</v>
      </c>
      <c r="BJ18" s="26">
        <v>67.2</v>
      </c>
      <c r="BK18" s="25">
        <v>-19</v>
      </c>
      <c r="BL18" s="30">
        <v>19</v>
      </c>
      <c r="BM18" s="30">
        <v>4673.89</v>
      </c>
      <c r="BN18" s="30">
        <v>4922</v>
      </c>
      <c r="BO18" s="26">
        <v>105.3</v>
      </c>
      <c r="BP18" s="25">
        <v>248.10999999999967</v>
      </c>
    </row>
    <row r="19" spans="1:68" s="19" customFormat="1" ht="18.75" customHeight="1">
      <c r="A19" s="29" t="s">
        <v>109</v>
      </c>
      <c r="B19" s="30">
        <v>1994</v>
      </c>
      <c r="C19" s="96">
        <v>1828</v>
      </c>
      <c r="D19" s="26">
        <v>91.67502507522568</v>
      </c>
      <c r="E19" s="25">
        <v>-166</v>
      </c>
      <c r="F19" s="30">
        <v>1145</v>
      </c>
      <c r="G19" s="30">
        <v>1104</v>
      </c>
      <c r="H19" s="26">
        <v>96.41921397379912</v>
      </c>
      <c r="I19" s="25">
        <v>-41</v>
      </c>
      <c r="J19" s="30">
        <v>1034</v>
      </c>
      <c r="K19" s="30">
        <v>1074</v>
      </c>
      <c r="L19" s="26">
        <v>103.86847195357834</v>
      </c>
      <c r="M19" s="25">
        <v>40</v>
      </c>
      <c r="N19" s="31">
        <v>241</v>
      </c>
      <c r="O19" s="30">
        <v>413</v>
      </c>
      <c r="P19" s="26" t="s">
        <v>188</v>
      </c>
      <c r="Q19" s="25">
        <v>172</v>
      </c>
      <c r="R19" s="26">
        <v>23.3</v>
      </c>
      <c r="S19" s="26">
        <v>38.5</v>
      </c>
      <c r="T19" s="26">
        <v>15.2</v>
      </c>
      <c r="U19" s="30">
        <v>255</v>
      </c>
      <c r="V19" s="31">
        <v>251</v>
      </c>
      <c r="W19" s="26">
        <v>98.4313725490196</v>
      </c>
      <c r="X19" s="25">
        <v>-4</v>
      </c>
      <c r="Y19" s="30">
        <v>2987</v>
      </c>
      <c r="Z19" s="30">
        <v>2978</v>
      </c>
      <c r="AA19" s="27">
        <f t="shared" si="0"/>
        <v>99.69869434214932</v>
      </c>
      <c r="AB19" s="25">
        <f t="shared" si="1"/>
        <v>-9</v>
      </c>
      <c r="AC19" s="30">
        <v>1982</v>
      </c>
      <c r="AD19" s="30">
        <v>1815</v>
      </c>
      <c r="AE19" s="26">
        <f t="shared" si="2"/>
        <v>91.57416750756812</v>
      </c>
      <c r="AF19" s="25">
        <f t="shared" si="3"/>
        <v>-167</v>
      </c>
      <c r="AG19" s="30">
        <v>519</v>
      </c>
      <c r="AH19" s="96">
        <v>522</v>
      </c>
      <c r="AI19" s="26">
        <f t="shared" si="4"/>
        <v>100.57803468208093</v>
      </c>
      <c r="AJ19" s="25">
        <f t="shared" si="5"/>
        <v>3</v>
      </c>
      <c r="AK19" s="30">
        <v>276</v>
      </c>
      <c r="AL19" s="30">
        <v>195</v>
      </c>
      <c r="AM19" s="26">
        <v>70.65217391304348</v>
      </c>
      <c r="AN19" s="25">
        <v>-81</v>
      </c>
      <c r="AO19" s="32">
        <v>154</v>
      </c>
      <c r="AP19" s="32">
        <v>190</v>
      </c>
      <c r="AQ19" s="28">
        <v>123.4</v>
      </c>
      <c r="AR19" s="25">
        <v>36</v>
      </c>
      <c r="AS19" s="33">
        <v>1060</v>
      </c>
      <c r="AT19" s="30">
        <v>1187</v>
      </c>
      <c r="AU19" s="27">
        <v>112</v>
      </c>
      <c r="AV19" s="25">
        <v>127</v>
      </c>
      <c r="AW19" s="30">
        <v>596</v>
      </c>
      <c r="AX19" s="30">
        <v>546</v>
      </c>
      <c r="AY19" s="27">
        <v>91.61073825503355</v>
      </c>
      <c r="AZ19" s="25">
        <v>-50</v>
      </c>
      <c r="BA19" s="30">
        <v>558</v>
      </c>
      <c r="BB19" s="30">
        <v>509</v>
      </c>
      <c r="BC19" s="27">
        <v>91.21863799283155</v>
      </c>
      <c r="BD19" s="25">
        <v>-49</v>
      </c>
      <c r="BE19" s="97">
        <v>2577.567140600316</v>
      </c>
      <c r="BF19" s="30">
        <v>3465.4611211573238</v>
      </c>
      <c r="BG19" s="25">
        <v>887.8939805570076</v>
      </c>
      <c r="BH19" s="30">
        <v>30</v>
      </c>
      <c r="BI19" s="30">
        <v>6</v>
      </c>
      <c r="BJ19" s="26">
        <v>20</v>
      </c>
      <c r="BK19" s="25">
        <v>-24</v>
      </c>
      <c r="BL19" s="30">
        <v>9</v>
      </c>
      <c r="BM19" s="30">
        <v>5196.37</v>
      </c>
      <c r="BN19" s="30">
        <v>5995.5</v>
      </c>
      <c r="BO19" s="26">
        <v>115.4</v>
      </c>
      <c r="BP19" s="25">
        <v>799.1300000000001</v>
      </c>
    </row>
    <row r="20" spans="1:68" s="35" customFormat="1" ht="18.75" customHeight="1">
      <c r="A20" s="34" t="s">
        <v>121</v>
      </c>
      <c r="B20" s="30">
        <v>893</v>
      </c>
      <c r="C20" s="96">
        <v>910</v>
      </c>
      <c r="D20" s="26">
        <v>101.9036954087346</v>
      </c>
      <c r="E20" s="25">
        <v>17</v>
      </c>
      <c r="F20" s="30">
        <v>441</v>
      </c>
      <c r="G20" s="30">
        <v>513</v>
      </c>
      <c r="H20" s="26">
        <v>116.3265306122449</v>
      </c>
      <c r="I20" s="25">
        <v>72</v>
      </c>
      <c r="J20" s="30">
        <v>643</v>
      </c>
      <c r="K20" s="30">
        <v>684</v>
      </c>
      <c r="L20" s="26">
        <v>106.37636080870918</v>
      </c>
      <c r="M20" s="25">
        <v>41</v>
      </c>
      <c r="N20" s="31">
        <v>211</v>
      </c>
      <c r="O20" s="30">
        <v>266</v>
      </c>
      <c r="P20" s="26">
        <v>126.06635071090047</v>
      </c>
      <c r="Q20" s="25">
        <v>55</v>
      </c>
      <c r="R20" s="26">
        <v>32.8</v>
      </c>
      <c r="S20" s="26">
        <v>38.9</v>
      </c>
      <c r="T20" s="26">
        <v>6.100000000000001</v>
      </c>
      <c r="U20" s="30">
        <v>202</v>
      </c>
      <c r="V20" s="31">
        <v>209</v>
      </c>
      <c r="W20" s="26">
        <v>103.46534653465346</v>
      </c>
      <c r="X20" s="25">
        <v>7</v>
      </c>
      <c r="Y20" s="30">
        <v>1172</v>
      </c>
      <c r="Z20" s="30">
        <v>2749</v>
      </c>
      <c r="AA20" s="27">
        <f t="shared" si="0"/>
        <v>234.55631399317406</v>
      </c>
      <c r="AB20" s="25">
        <f t="shared" si="1"/>
        <v>1577</v>
      </c>
      <c r="AC20" s="30">
        <v>829</v>
      </c>
      <c r="AD20" s="30">
        <v>881</v>
      </c>
      <c r="AE20" s="26">
        <f t="shared" si="2"/>
        <v>106.27261761158022</v>
      </c>
      <c r="AF20" s="25">
        <f t="shared" si="3"/>
        <v>52</v>
      </c>
      <c r="AG20" s="30">
        <v>257</v>
      </c>
      <c r="AH20" s="96">
        <v>654</v>
      </c>
      <c r="AI20" s="26">
        <f t="shared" si="4"/>
        <v>254.4747081712062</v>
      </c>
      <c r="AJ20" s="25">
        <f t="shared" si="5"/>
        <v>397</v>
      </c>
      <c r="AK20" s="30">
        <v>167</v>
      </c>
      <c r="AL20" s="30">
        <v>135</v>
      </c>
      <c r="AM20" s="26">
        <v>80.83832335329342</v>
      </c>
      <c r="AN20" s="25">
        <v>-32</v>
      </c>
      <c r="AO20" s="32">
        <v>140</v>
      </c>
      <c r="AP20" s="32">
        <v>144</v>
      </c>
      <c r="AQ20" s="28">
        <v>102.9</v>
      </c>
      <c r="AR20" s="25">
        <v>4</v>
      </c>
      <c r="AS20" s="33">
        <v>767</v>
      </c>
      <c r="AT20" s="30">
        <v>777</v>
      </c>
      <c r="AU20" s="27">
        <v>101.3</v>
      </c>
      <c r="AV20" s="25">
        <v>10</v>
      </c>
      <c r="AW20" s="30">
        <v>224</v>
      </c>
      <c r="AX20" s="30">
        <v>237</v>
      </c>
      <c r="AY20" s="27">
        <v>105.80357142857142</v>
      </c>
      <c r="AZ20" s="25">
        <v>13</v>
      </c>
      <c r="BA20" s="30">
        <v>152</v>
      </c>
      <c r="BB20" s="30">
        <v>205</v>
      </c>
      <c r="BC20" s="27">
        <v>134.86842105263156</v>
      </c>
      <c r="BD20" s="25">
        <v>53</v>
      </c>
      <c r="BE20" s="97">
        <v>2279.775280898876</v>
      </c>
      <c r="BF20" s="30">
        <v>3665.158371040724</v>
      </c>
      <c r="BG20" s="25">
        <v>1385.3830901418478</v>
      </c>
      <c r="BH20" s="30">
        <v>73</v>
      </c>
      <c r="BI20" s="30">
        <v>60</v>
      </c>
      <c r="BJ20" s="26">
        <v>82.2</v>
      </c>
      <c r="BK20" s="25">
        <v>-13</v>
      </c>
      <c r="BL20" s="30">
        <v>15</v>
      </c>
      <c r="BM20" s="30">
        <v>4897.16</v>
      </c>
      <c r="BN20" s="30">
        <v>5583.28</v>
      </c>
      <c r="BO20" s="26">
        <v>114</v>
      </c>
      <c r="BP20" s="25">
        <v>686.1199999999999</v>
      </c>
    </row>
    <row r="21" spans="1:68" s="19" customFormat="1" ht="18.75" customHeight="1">
      <c r="A21" s="29" t="s">
        <v>110</v>
      </c>
      <c r="B21" s="30">
        <v>1177</v>
      </c>
      <c r="C21" s="96">
        <v>1115</v>
      </c>
      <c r="D21" s="26">
        <v>94.73237043330501</v>
      </c>
      <c r="E21" s="25">
        <v>-62</v>
      </c>
      <c r="F21" s="30">
        <v>729</v>
      </c>
      <c r="G21" s="30">
        <v>588</v>
      </c>
      <c r="H21" s="26">
        <v>80.65843621399176</v>
      </c>
      <c r="I21" s="25">
        <v>-141</v>
      </c>
      <c r="J21" s="30">
        <v>739</v>
      </c>
      <c r="K21" s="30">
        <v>720</v>
      </c>
      <c r="L21" s="26">
        <v>97.42895805142085</v>
      </c>
      <c r="M21" s="25">
        <v>-19</v>
      </c>
      <c r="N21" s="31">
        <v>106</v>
      </c>
      <c r="O21" s="30">
        <v>114</v>
      </c>
      <c r="P21" s="26">
        <v>107.54716981132076</v>
      </c>
      <c r="Q21" s="25">
        <v>8</v>
      </c>
      <c r="R21" s="26">
        <v>14.3</v>
      </c>
      <c r="S21" s="26">
        <v>15.8</v>
      </c>
      <c r="T21" s="26">
        <v>1.5</v>
      </c>
      <c r="U21" s="30">
        <v>200</v>
      </c>
      <c r="V21" s="31">
        <v>191</v>
      </c>
      <c r="W21" s="26">
        <v>95.5</v>
      </c>
      <c r="X21" s="25">
        <v>-9</v>
      </c>
      <c r="Y21" s="30">
        <v>2219</v>
      </c>
      <c r="Z21" s="30">
        <v>2090</v>
      </c>
      <c r="AA21" s="27">
        <f t="shared" si="0"/>
        <v>94.18657052726454</v>
      </c>
      <c r="AB21" s="25">
        <f t="shared" si="1"/>
        <v>-129</v>
      </c>
      <c r="AC21" s="30">
        <v>1162</v>
      </c>
      <c r="AD21" s="30">
        <v>1099</v>
      </c>
      <c r="AE21" s="26">
        <f t="shared" si="2"/>
        <v>94.57831325301204</v>
      </c>
      <c r="AF21" s="25">
        <f t="shared" si="3"/>
        <v>-63</v>
      </c>
      <c r="AG21" s="30">
        <v>464</v>
      </c>
      <c r="AH21" s="96">
        <v>757</v>
      </c>
      <c r="AI21" s="26">
        <f t="shared" si="4"/>
        <v>163.14655172413794</v>
      </c>
      <c r="AJ21" s="25">
        <f t="shared" si="5"/>
        <v>293</v>
      </c>
      <c r="AK21" s="30">
        <v>210</v>
      </c>
      <c r="AL21" s="30">
        <v>194</v>
      </c>
      <c r="AM21" s="26">
        <v>92.38095238095238</v>
      </c>
      <c r="AN21" s="25">
        <v>-16</v>
      </c>
      <c r="AO21" s="32">
        <v>247</v>
      </c>
      <c r="AP21" s="32">
        <v>233</v>
      </c>
      <c r="AQ21" s="28">
        <v>94.3</v>
      </c>
      <c r="AR21" s="25">
        <v>-14</v>
      </c>
      <c r="AS21" s="33">
        <v>849</v>
      </c>
      <c r="AT21" s="30">
        <v>865</v>
      </c>
      <c r="AU21" s="27">
        <v>101.9</v>
      </c>
      <c r="AV21" s="25">
        <v>16</v>
      </c>
      <c r="AW21" s="30">
        <v>369</v>
      </c>
      <c r="AX21" s="30">
        <v>222</v>
      </c>
      <c r="AY21" s="27">
        <v>60.16260162601627</v>
      </c>
      <c r="AZ21" s="25">
        <v>-147</v>
      </c>
      <c r="BA21" s="30">
        <v>340</v>
      </c>
      <c r="BB21" s="30">
        <v>189</v>
      </c>
      <c r="BC21" s="27">
        <v>55.58823529411765</v>
      </c>
      <c r="BD21" s="25">
        <v>-151</v>
      </c>
      <c r="BE21" s="97">
        <v>2184.59595959596</v>
      </c>
      <c r="BF21" s="30">
        <v>3125.531914893617</v>
      </c>
      <c r="BG21" s="25">
        <v>940.9359552976571</v>
      </c>
      <c r="BH21" s="30">
        <v>24</v>
      </c>
      <c r="BI21" s="30">
        <v>11</v>
      </c>
      <c r="BJ21" s="26">
        <v>45.8</v>
      </c>
      <c r="BK21" s="25">
        <v>-13</v>
      </c>
      <c r="BL21" s="30">
        <v>10</v>
      </c>
      <c r="BM21" s="30">
        <v>4688.88</v>
      </c>
      <c r="BN21" s="30">
        <v>5761.91</v>
      </c>
      <c r="BO21" s="26">
        <v>122.9</v>
      </c>
      <c r="BP21" s="25">
        <v>1073.0299999999997</v>
      </c>
    </row>
    <row r="22" spans="1:68" s="19" customFormat="1" ht="18.75" customHeight="1">
      <c r="A22" s="29" t="s">
        <v>122</v>
      </c>
      <c r="B22" s="30">
        <v>2168</v>
      </c>
      <c r="C22" s="96">
        <v>2199</v>
      </c>
      <c r="D22" s="26">
        <v>101.42988929889299</v>
      </c>
      <c r="E22" s="25">
        <v>31</v>
      </c>
      <c r="F22" s="30">
        <v>1219</v>
      </c>
      <c r="G22" s="30">
        <v>1134</v>
      </c>
      <c r="H22" s="26">
        <v>93.02707136997539</v>
      </c>
      <c r="I22" s="25">
        <v>-85</v>
      </c>
      <c r="J22" s="30">
        <v>1331</v>
      </c>
      <c r="K22" s="30">
        <v>1323</v>
      </c>
      <c r="L22" s="26">
        <v>99.39894815927873</v>
      </c>
      <c r="M22" s="25">
        <v>-8</v>
      </c>
      <c r="N22" s="31">
        <v>666</v>
      </c>
      <c r="O22" s="30">
        <v>646</v>
      </c>
      <c r="P22" s="26">
        <v>96.996996996997</v>
      </c>
      <c r="Q22" s="25">
        <v>-20</v>
      </c>
      <c r="R22" s="26">
        <v>50</v>
      </c>
      <c r="S22" s="26">
        <v>48.8</v>
      </c>
      <c r="T22" s="26">
        <v>-1.2000000000000028</v>
      </c>
      <c r="U22" s="30">
        <v>293</v>
      </c>
      <c r="V22" s="31">
        <v>293</v>
      </c>
      <c r="W22" s="26">
        <v>100</v>
      </c>
      <c r="X22" s="25">
        <v>0</v>
      </c>
      <c r="Y22" s="30">
        <v>5856</v>
      </c>
      <c r="Z22" s="30">
        <v>5492</v>
      </c>
      <c r="AA22" s="27">
        <f t="shared" si="0"/>
        <v>93.78415300546447</v>
      </c>
      <c r="AB22" s="25">
        <f t="shared" si="1"/>
        <v>-364</v>
      </c>
      <c r="AC22" s="30">
        <v>2097</v>
      </c>
      <c r="AD22" s="30">
        <v>2138</v>
      </c>
      <c r="AE22" s="26">
        <f t="shared" si="2"/>
        <v>101.95517405817836</v>
      </c>
      <c r="AF22" s="25">
        <f t="shared" si="3"/>
        <v>41</v>
      </c>
      <c r="AG22" s="30">
        <v>1706</v>
      </c>
      <c r="AH22" s="96">
        <v>1763</v>
      </c>
      <c r="AI22" s="26">
        <f t="shared" si="4"/>
        <v>103.34114888628369</v>
      </c>
      <c r="AJ22" s="25">
        <f t="shared" si="5"/>
        <v>57</v>
      </c>
      <c r="AK22" s="30">
        <v>208</v>
      </c>
      <c r="AL22" s="30">
        <v>213</v>
      </c>
      <c r="AM22" s="26">
        <v>102.40384615384615</v>
      </c>
      <c r="AN22" s="25">
        <v>5</v>
      </c>
      <c r="AO22" s="32">
        <v>250</v>
      </c>
      <c r="AP22" s="32">
        <v>248</v>
      </c>
      <c r="AQ22" s="28">
        <v>99.2</v>
      </c>
      <c r="AR22" s="25">
        <v>-2</v>
      </c>
      <c r="AS22" s="33">
        <v>1542</v>
      </c>
      <c r="AT22" s="30">
        <v>1545</v>
      </c>
      <c r="AU22" s="27">
        <v>100.2</v>
      </c>
      <c r="AV22" s="25">
        <v>3</v>
      </c>
      <c r="AW22" s="30">
        <v>826</v>
      </c>
      <c r="AX22" s="30">
        <v>668</v>
      </c>
      <c r="AY22" s="27">
        <v>80.87167070217917</v>
      </c>
      <c r="AZ22" s="25">
        <v>-158</v>
      </c>
      <c r="BA22" s="30">
        <v>727</v>
      </c>
      <c r="BB22" s="30">
        <v>588</v>
      </c>
      <c r="BC22" s="27">
        <v>80.88033012379643</v>
      </c>
      <c r="BD22" s="25">
        <v>-139</v>
      </c>
      <c r="BE22" s="97">
        <v>2092.195767195767</v>
      </c>
      <c r="BF22" s="30">
        <v>2847.3767885532593</v>
      </c>
      <c r="BG22" s="25">
        <v>755.1810213574922</v>
      </c>
      <c r="BH22" s="30">
        <v>88</v>
      </c>
      <c r="BI22" s="30">
        <v>101</v>
      </c>
      <c r="BJ22" s="26">
        <v>114.8</v>
      </c>
      <c r="BK22" s="25">
        <v>13</v>
      </c>
      <c r="BL22" s="30">
        <v>7</v>
      </c>
      <c r="BM22" s="30">
        <v>3855.13</v>
      </c>
      <c r="BN22" s="30">
        <v>4728.01</v>
      </c>
      <c r="BO22" s="26">
        <v>122.6</v>
      </c>
      <c r="BP22" s="25">
        <v>872.8800000000001</v>
      </c>
    </row>
    <row r="23" spans="1:68" s="19" customFormat="1" ht="18.75" customHeight="1">
      <c r="A23" s="29" t="s">
        <v>111</v>
      </c>
      <c r="B23" s="30">
        <v>1269</v>
      </c>
      <c r="C23" s="96">
        <v>1179</v>
      </c>
      <c r="D23" s="26">
        <v>92.90780141843972</v>
      </c>
      <c r="E23" s="25">
        <v>-90</v>
      </c>
      <c r="F23" s="30">
        <v>618</v>
      </c>
      <c r="G23" s="30">
        <v>639</v>
      </c>
      <c r="H23" s="26">
        <v>103.39805825242718</v>
      </c>
      <c r="I23" s="25">
        <v>21</v>
      </c>
      <c r="J23" s="30">
        <v>543</v>
      </c>
      <c r="K23" s="30">
        <v>505</v>
      </c>
      <c r="L23" s="26">
        <v>93.00184162062615</v>
      </c>
      <c r="M23" s="25">
        <v>-38</v>
      </c>
      <c r="N23" s="31">
        <v>93</v>
      </c>
      <c r="O23" s="30">
        <v>102</v>
      </c>
      <c r="P23" s="26">
        <v>109.6774193548387</v>
      </c>
      <c r="Q23" s="25">
        <v>9</v>
      </c>
      <c r="R23" s="26">
        <v>17.1</v>
      </c>
      <c r="S23" s="26">
        <v>20.2</v>
      </c>
      <c r="T23" s="26">
        <v>3.099999999999998</v>
      </c>
      <c r="U23" s="30">
        <v>178</v>
      </c>
      <c r="V23" s="31">
        <v>180</v>
      </c>
      <c r="W23" s="26">
        <v>101.12359550561798</v>
      </c>
      <c r="X23" s="25">
        <v>2</v>
      </c>
      <c r="Y23" s="30">
        <v>1641</v>
      </c>
      <c r="Z23" s="30">
        <v>1675</v>
      </c>
      <c r="AA23" s="27">
        <f t="shared" si="0"/>
        <v>102.07190737355272</v>
      </c>
      <c r="AB23" s="25">
        <f t="shared" si="1"/>
        <v>34</v>
      </c>
      <c r="AC23" s="30">
        <v>1183</v>
      </c>
      <c r="AD23" s="30">
        <v>1144</v>
      </c>
      <c r="AE23" s="26">
        <f t="shared" si="2"/>
        <v>96.7032967032967</v>
      </c>
      <c r="AF23" s="25">
        <f t="shared" si="3"/>
        <v>-39</v>
      </c>
      <c r="AG23" s="30">
        <v>107</v>
      </c>
      <c r="AH23" s="96">
        <v>251</v>
      </c>
      <c r="AI23" s="26">
        <f t="shared" si="4"/>
        <v>234.57943925233647</v>
      </c>
      <c r="AJ23" s="25">
        <f t="shared" si="5"/>
        <v>144</v>
      </c>
      <c r="AK23" s="30">
        <v>87</v>
      </c>
      <c r="AL23" s="30">
        <v>66</v>
      </c>
      <c r="AM23" s="26">
        <v>75.86206896551724</v>
      </c>
      <c r="AN23" s="25">
        <v>-21</v>
      </c>
      <c r="AO23" s="32">
        <v>118</v>
      </c>
      <c r="AP23" s="32">
        <v>126</v>
      </c>
      <c r="AQ23" s="28">
        <v>106.8</v>
      </c>
      <c r="AR23" s="25">
        <v>8</v>
      </c>
      <c r="AS23" s="33">
        <v>606</v>
      </c>
      <c r="AT23" s="30">
        <v>549</v>
      </c>
      <c r="AU23" s="27">
        <v>90.6</v>
      </c>
      <c r="AV23" s="25">
        <v>-57</v>
      </c>
      <c r="AW23" s="30">
        <v>338</v>
      </c>
      <c r="AX23" s="30">
        <v>416</v>
      </c>
      <c r="AY23" s="27">
        <v>123.07692307692308</v>
      </c>
      <c r="AZ23" s="25">
        <v>78</v>
      </c>
      <c r="BA23" s="30">
        <v>258</v>
      </c>
      <c r="BB23" s="30">
        <v>354</v>
      </c>
      <c r="BC23" s="27">
        <v>137.2093023255814</v>
      </c>
      <c r="BD23" s="25">
        <v>96</v>
      </c>
      <c r="BE23" s="97">
        <v>2014.8026315789473</v>
      </c>
      <c r="BF23" s="30">
        <v>2294.360086767896</v>
      </c>
      <c r="BG23" s="25">
        <v>279.5574551889488</v>
      </c>
      <c r="BH23" s="30">
        <v>32</v>
      </c>
      <c r="BI23" s="30">
        <v>32</v>
      </c>
      <c r="BJ23" s="26">
        <v>100</v>
      </c>
      <c r="BK23" s="25">
        <v>0</v>
      </c>
      <c r="BL23" s="30">
        <v>1</v>
      </c>
      <c r="BM23" s="30">
        <v>4233.28</v>
      </c>
      <c r="BN23" s="30">
        <v>4707.66</v>
      </c>
      <c r="BO23" s="26">
        <v>111.2</v>
      </c>
      <c r="BP23" s="25">
        <v>474.3800000000001</v>
      </c>
    </row>
    <row r="24" spans="1:68" s="19" customFormat="1" ht="18.75" customHeight="1">
      <c r="A24" s="29" t="s">
        <v>123</v>
      </c>
      <c r="B24" s="30">
        <v>1188</v>
      </c>
      <c r="C24" s="96">
        <v>1207</v>
      </c>
      <c r="D24" s="26">
        <v>101.5993265993266</v>
      </c>
      <c r="E24" s="25">
        <v>19</v>
      </c>
      <c r="F24" s="30">
        <v>742</v>
      </c>
      <c r="G24" s="30">
        <v>694</v>
      </c>
      <c r="H24" s="26">
        <v>93.53099730458221</v>
      </c>
      <c r="I24" s="25">
        <v>-48</v>
      </c>
      <c r="J24" s="30">
        <v>738</v>
      </c>
      <c r="K24" s="30">
        <v>754</v>
      </c>
      <c r="L24" s="26">
        <v>102.1680216802168</v>
      </c>
      <c r="M24" s="25">
        <v>16</v>
      </c>
      <c r="N24" s="31">
        <v>351</v>
      </c>
      <c r="O24" s="30">
        <v>346</v>
      </c>
      <c r="P24" s="26">
        <v>98.57549857549857</v>
      </c>
      <c r="Q24" s="25">
        <v>-5</v>
      </c>
      <c r="R24" s="26">
        <v>47.6</v>
      </c>
      <c r="S24" s="26">
        <v>45.9</v>
      </c>
      <c r="T24" s="26">
        <v>-1.7000000000000028</v>
      </c>
      <c r="U24" s="30">
        <v>179</v>
      </c>
      <c r="V24" s="31">
        <v>167</v>
      </c>
      <c r="W24" s="26">
        <v>93.29608938547486</v>
      </c>
      <c r="X24" s="25">
        <v>-12</v>
      </c>
      <c r="Y24" s="30">
        <v>4697</v>
      </c>
      <c r="Z24" s="30">
        <v>4483</v>
      </c>
      <c r="AA24" s="27">
        <f t="shared" si="0"/>
        <v>95.44390036193316</v>
      </c>
      <c r="AB24" s="25">
        <f t="shared" si="1"/>
        <v>-214</v>
      </c>
      <c r="AC24" s="30">
        <v>1160</v>
      </c>
      <c r="AD24" s="30">
        <v>1185</v>
      </c>
      <c r="AE24" s="26">
        <f t="shared" si="2"/>
        <v>102.15517241379311</v>
      </c>
      <c r="AF24" s="25">
        <f t="shared" si="3"/>
        <v>25</v>
      </c>
      <c r="AG24" s="30">
        <v>2121</v>
      </c>
      <c r="AH24" s="96">
        <v>2117</v>
      </c>
      <c r="AI24" s="26">
        <f t="shared" si="4"/>
        <v>99.81140971239981</v>
      </c>
      <c r="AJ24" s="25">
        <f t="shared" si="5"/>
        <v>-4</v>
      </c>
      <c r="AK24" s="30">
        <v>62</v>
      </c>
      <c r="AL24" s="30">
        <v>48</v>
      </c>
      <c r="AM24" s="26">
        <v>77.41935483870968</v>
      </c>
      <c r="AN24" s="25">
        <v>-14</v>
      </c>
      <c r="AO24" s="32">
        <v>216</v>
      </c>
      <c r="AP24" s="32">
        <v>232</v>
      </c>
      <c r="AQ24" s="28">
        <v>107.4</v>
      </c>
      <c r="AR24" s="25">
        <v>16</v>
      </c>
      <c r="AS24" s="33">
        <v>770</v>
      </c>
      <c r="AT24" s="30">
        <v>798</v>
      </c>
      <c r="AU24" s="27">
        <v>103.6</v>
      </c>
      <c r="AV24" s="25">
        <v>28</v>
      </c>
      <c r="AW24" s="30">
        <v>413</v>
      </c>
      <c r="AX24" s="30">
        <v>375</v>
      </c>
      <c r="AY24" s="27">
        <v>90.79903147699758</v>
      </c>
      <c r="AZ24" s="25">
        <v>-38</v>
      </c>
      <c r="BA24" s="30">
        <v>370</v>
      </c>
      <c r="BB24" s="30">
        <v>329</v>
      </c>
      <c r="BC24" s="27">
        <v>88.91891891891892</v>
      </c>
      <c r="BD24" s="25">
        <v>-41</v>
      </c>
      <c r="BE24" s="97">
        <v>2762.557077625571</v>
      </c>
      <c r="BF24" s="30">
        <v>3246.323529411765</v>
      </c>
      <c r="BG24" s="25">
        <v>483.766451786194</v>
      </c>
      <c r="BH24" s="30">
        <v>21</v>
      </c>
      <c r="BI24" s="30">
        <v>23</v>
      </c>
      <c r="BJ24" s="26">
        <v>109.5</v>
      </c>
      <c r="BK24" s="25">
        <v>2</v>
      </c>
      <c r="BL24" s="30">
        <v>9</v>
      </c>
      <c r="BM24" s="30">
        <v>4329.29</v>
      </c>
      <c r="BN24" s="30">
        <v>5213.87</v>
      </c>
      <c r="BO24" s="26">
        <v>120.4</v>
      </c>
      <c r="BP24" s="25">
        <v>884.5799999999999</v>
      </c>
    </row>
    <row r="25" spans="1:68" s="19" customFormat="1" ht="18.75" customHeight="1">
      <c r="A25" s="29" t="s">
        <v>112</v>
      </c>
      <c r="B25" s="30">
        <v>1398</v>
      </c>
      <c r="C25" s="96">
        <v>1274</v>
      </c>
      <c r="D25" s="26">
        <v>91.13018597997139</v>
      </c>
      <c r="E25" s="25">
        <v>-124</v>
      </c>
      <c r="F25" s="30">
        <v>553</v>
      </c>
      <c r="G25" s="30">
        <v>433</v>
      </c>
      <c r="H25" s="26">
        <v>78.30018083182641</v>
      </c>
      <c r="I25" s="25">
        <v>-120</v>
      </c>
      <c r="J25" s="30">
        <v>808</v>
      </c>
      <c r="K25" s="30">
        <v>679</v>
      </c>
      <c r="L25" s="26">
        <v>84.03465346534654</v>
      </c>
      <c r="M25" s="25">
        <v>-129</v>
      </c>
      <c r="N25" s="31">
        <v>66</v>
      </c>
      <c r="O25" s="30">
        <v>55</v>
      </c>
      <c r="P25" s="118">
        <v>83.33333333333334</v>
      </c>
      <c r="Q25" s="25">
        <v>-11</v>
      </c>
      <c r="R25" s="26">
        <v>8.2</v>
      </c>
      <c r="S25" s="26">
        <v>8.1</v>
      </c>
      <c r="T25" s="26">
        <v>-0.09999999999999964</v>
      </c>
      <c r="U25" s="30">
        <v>318</v>
      </c>
      <c r="V25" s="31">
        <v>320</v>
      </c>
      <c r="W25" s="26">
        <v>100.62893081761007</v>
      </c>
      <c r="X25" s="25">
        <v>2</v>
      </c>
      <c r="Y25" s="30">
        <v>2164</v>
      </c>
      <c r="Z25" s="30">
        <v>1915</v>
      </c>
      <c r="AA25" s="27">
        <f t="shared" si="0"/>
        <v>88.49353049907579</v>
      </c>
      <c r="AB25" s="25">
        <f t="shared" si="1"/>
        <v>-249</v>
      </c>
      <c r="AC25" s="30">
        <v>1334</v>
      </c>
      <c r="AD25" s="30">
        <v>1240</v>
      </c>
      <c r="AE25" s="26">
        <f t="shared" si="2"/>
        <v>92.95352323838081</v>
      </c>
      <c r="AF25" s="25">
        <f t="shared" si="3"/>
        <v>-94</v>
      </c>
      <c r="AG25" s="30">
        <v>322</v>
      </c>
      <c r="AH25" s="96">
        <v>215</v>
      </c>
      <c r="AI25" s="26">
        <f t="shared" si="4"/>
        <v>66.77018633540372</v>
      </c>
      <c r="AJ25" s="25">
        <f t="shared" si="5"/>
        <v>-107</v>
      </c>
      <c r="AK25" s="30">
        <v>103</v>
      </c>
      <c r="AL25" s="30">
        <v>34</v>
      </c>
      <c r="AM25" s="26">
        <v>33.00970873786408</v>
      </c>
      <c r="AN25" s="25">
        <v>-69</v>
      </c>
      <c r="AO25" s="32">
        <v>120</v>
      </c>
      <c r="AP25" s="32">
        <v>130</v>
      </c>
      <c r="AQ25" s="28">
        <v>108.3</v>
      </c>
      <c r="AR25" s="25">
        <v>10</v>
      </c>
      <c r="AS25" s="33">
        <v>847</v>
      </c>
      <c r="AT25" s="30">
        <v>726</v>
      </c>
      <c r="AU25" s="27">
        <v>85.7</v>
      </c>
      <c r="AV25" s="25">
        <v>-121</v>
      </c>
      <c r="AW25" s="30">
        <v>364</v>
      </c>
      <c r="AX25" s="30">
        <v>360</v>
      </c>
      <c r="AY25" s="27">
        <v>98.9010989010989</v>
      </c>
      <c r="AZ25" s="25">
        <v>-4</v>
      </c>
      <c r="BA25" s="30">
        <v>283</v>
      </c>
      <c r="BB25" s="30">
        <v>306</v>
      </c>
      <c r="BC25" s="27">
        <v>108.12720848056536</v>
      </c>
      <c r="BD25" s="25">
        <v>23</v>
      </c>
      <c r="BE25" s="97">
        <v>2415.3005464480875</v>
      </c>
      <c r="BF25" s="30">
        <v>2750.8090614886733</v>
      </c>
      <c r="BG25" s="25">
        <v>335.50851504058573</v>
      </c>
      <c r="BH25" s="30">
        <v>8</v>
      </c>
      <c r="BI25" s="30">
        <v>12</v>
      </c>
      <c r="BJ25" s="26">
        <v>150</v>
      </c>
      <c r="BK25" s="25">
        <v>4</v>
      </c>
      <c r="BL25" s="30">
        <v>0</v>
      </c>
      <c r="BM25" s="30">
        <v>3937.5</v>
      </c>
      <c r="BN25" s="30">
        <v>6062.92</v>
      </c>
      <c r="BO25" s="26">
        <v>154</v>
      </c>
      <c r="BP25" s="25">
        <v>2125.42</v>
      </c>
    </row>
    <row r="26" spans="1:68" s="19" customFormat="1" ht="18.75" customHeight="1">
      <c r="A26" s="29" t="s">
        <v>124</v>
      </c>
      <c r="B26" s="30">
        <v>1120</v>
      </c>
      <c r="C26" s="96">
        <v>963</v>
      </c>
      <c r="D26" s="26">
        <v>85.98214285714286</v>
      </c>
      <c r="E26" s="25">
        <v>-157</v>
      </c>
      <c r="F26" s="30">
        <v>593</v>
      </c>
      <c r="G26" s="30">
        <v>412</v>
      </c>
      <c r="H26" s="26">
        <v>69.47723440134908</v>
      </c>
      <c r="I26" s="25">
        <v>-181</v>
      </c>
      <c r="J26" s="30">
        <v>706</v>
      </c>
      <c r="K26" s="30">
        <v>715</v>
      </c>
      <c r="L26" s="26">
        <v>101.27478753541077</v>
      </c>
      <c r="M26" s="25">
        <v>9</v>
      </c>
      <c r="N26" s="31">
        <v>103</v>
      </c>
      <c r="O26" s="30">
        <v>198</v>
      </c>
      <c r="P26" s="26" t="s">
        <v>137</v>
      </c>
      <c r="Q26" s="25">
        <v>95</v>
      </c>
      <c r="R26" s="26">
        <v>14.6</v>
      </c>
      <c r="S26" s="26">
        <v>27.7</v>
      </c>
      <c r="T26" s="26">
        <v>13.1</v>
      </c>
      <c r="U26" s="30">
        <v>170</v>
      </c>
      <c r="V26" s="31">
        <v>187</v>
      </c>
      <c r="W26" s="26">
        <v>110.00000000000001</v>
      </c>
      <c r="X26" s="25">
        <v>17</v>
      </c>
      <c r="Y26" s="30">
        <v>1603</v>
      </c>
      <c r="Z26" s="30">
        <v>1737</v>
      </c>
      <c r="AA26" s="27">
        <f t="shared" si="0"/>
        <v>108.35932626325639</v>
      </c>
      <c r="AB26" s="25">
        <f t="shared" si="1"/>
        <v>134</v>
      </c>
      <c r="AC26" s="30">
        <v>1034</v>
      </c>
      <c r="AD26" s="30">
        <v>898</v>
      </c>
      <c r="AE26" s="26">
        <f t="shared" si="2"/>
        <v>86.84719535783366</v>
      </c>
      <c r="AF26" s="25">
        <f t="shared" si="3"/>
        <v>-136</v>
      </c>
      <c r="AG26" s="30">
        <v>122</v>
      </c>
      <c r="AH26" s="96">
        <v>266</v>
      </c>
      <c r="AI26" s="26">
        <f t="shared" si="4"/>
        <v>218.0327868852459</v>
      </c>
      <c r="AJ26" s="25">
        <f t="shared" si="5"/>
        <v>144</v>
      </c>
      <c r="AK26" s="30">
        <v>168</v>
      </c>
      <c r="AL26" s="30">
        <v>248</v>
      </c>
      <c r="AM26" s="26">
        <v>147.61904761904762</v>
      </c>
      <c r="AN26" s="25">
        <v>80</v>
      </c>
      <c r="AO26" s="32">
        <v>102</v>
      </c>
      <c r="AP26" s="32">
        <v>106</v>
      </c>
      <c r="AQ26" s="28">
        <v>103.9</v>
      </c>
      <c r="AR26" s="25">
        <v>4</v>
      </c>
      <c r="AS26" s="33">
        <v>703</v>
      </c>
      <c r="AT26" s="30">
        <v>726</v>
      </c>
      <c r="AU26" s="27">
        <v>103.3</v>
      </c>
      <c r="AV26" s="25">
        <v>23</v>
      </c>
      <c r="AW26" s="30">
        <v>271</v>
      </c>
      <c r="AX26" s="30">
        <v>178</v>
      </c>
      <c r="AY26" s="27">
        <v>65.68265682656826</v>
      </c>
      <c r="AZ26" s="25">
        <v>-93</v>
      </c>
      <c r="BA26" s="30">
        <v>239</v>
      </c>
      <c r="BB26" s="30">
        <v>155</v>
      </c>
      <c r="BC26" s="27">
        <v>64.85355648535564</v>
      </c>
      <c r="BD26" s="25">
        <v>-84</v>
      </c>
      <c r="BE26" s="97">
        <v>2311.242603550296</v>
      </c>
      <c r="BF26" s="30">
        <v>3067.8362573099416</v>
      </c>
      <c r="BG26" s="25">
        <v>756.5936537596458</v>
      </c>
      <c r="BH26" s="30">
        <v>11</v>
      </c>
      <c r="BI26" s="30">
        <v>13</v>
      </c>
      <c r="BJ26" s="26">
        <v>118.2</v>
      </c>
      <c r="BK26" s="25">
        <v>2</v>
      </c>
      <c r="BL26" s="30">
        <v>4</v>
      </c>
      <c r="BM26" s="30">
        <v>3723.36</v>
      </c>
      <c r="BN26" s="30">
        <v>4649.46</v>
      </c>
      <c r="BO26" s="26">
        <v>124.9</v>
      </c>
      <c r="BP26" s="25">
        <v>926.0999999999999</v>
      </c>
    </row>
    <row r="27" spans="1:68" s="19" customFormat="1" ht="18.75" customHeight="1">
      <c r="A27" s="29" t="s">
        <v>113</v>
      </c>
      <c r="B27" s="30">
        <v>1349</v>
      </c>
      <c r="C27" s="96">
        <v>1382</v>
      </c>
      <c r="D27" s="26">
        <v>102.44625648628613</v>
      </c>
      <c r="E27" s="25">
        <v>33</v>
      </c>
      <c r="F27" s="30">
        <v>693</v>
      </c>
      <c r="G27" s="30">
        <v>693</v>
      </c>
      <c r="H27" s="26">
        <v>100</v>
      </c>
      <c r="I27" s="25">
        <v>0</v>
      </c>
      <c r="J27" s="30">
        <v>759</v>
      </c>
      <c r="K27" s="30">
        <v>780</v>
      </c>
      <c r="L27" s="26">
        <v>102.76679841897234</v>
      </c>
      <c r="M27" s="25">
        <v>21</v>
      </c>
      <c r="N27" s="31">
        <v>139</v>
      </c>
      <c r="O27" s="30">
        <v>163</v>
      </c>
      <c r="P27" s="26">
        <v>117.26618705035972</v>
      </c>
      <c r="Q27" s="25">
        <v>24</v>
      </c>
      <c r="R27" s="26">
        <v>18.3</v>
      </c>
      <c r="S27" s="26">
        <v>20.9</v>
      </c>
      <c r="T27" s="26">
        <v>2.599999999999998</v>
      </c>
      <c r="U27" s="30">
        <v>270</v>
      </c>
      <c r="V27" s="31">
        <v>250</v>
      </c>
      <c r="W27" s="26">
        <v>92.5925925925926</v>
      </c>
      <c r="X27" s="25">
        <v>-20</v>
      </c>
      <c r="Y27" s="30">
        <v>2461</v>
      </c>
      <c r="Z27" s="30">
        <v>2827</v>
      </c>
      <c r="AA27" s="27">
        <f t="shared" si="0"/>
        <v>114.8720032507111</v>
      </c>
      <c r="AB27" s="25">
        <f t="shared" si="1"/>
        <v>366</v>
      </c>
      <c r="AC27" s="30">
        <v>1334</v>
      </c>
      <c r="AD27" s="30">
        <v>1370</v>
      </c>
      <c r="AE27" s="26">
        <f t="shared" si="2"/>
        <v>102.69865067466266</v>
      </c>
      <c r="AF27" s="25">
        <f t="shared" si="3"/>
        <v>36</v>
      </c>
      <c r="AG27" s="30">
        <v>648</v>
      </c>
      <c r="AH27" s="96">
        <v>850</v>
      </c>
      <c r="AI27" s="26">
        <f t="shared" si="4"/>
        <v>131.17283950617283</v>
      </c>
      <c r="AJ27" s="25">
        <f t="shared" si="5"/>
        <v>202</v>
      </c>
      <c r="AK27" s="30">
        <v>172</v>
      </c>
      <c r="AL27" s="30">
        <v>259</v>
      </c>
      <c r="AM27" s="26">
        <v>150.58139534883722</v>
      </c>
      <c r="AN27" s="25">
        <v>87</v>
      </c>
      <c r="AO27" s="32">
        <v>141</v>
      </c>
      <c r="AP27" s="32">
        <v>135</v>
      </c>
      <c r="AQ27" s="28">
        <v>95.7</v>
      </c>
      <c r="AR27" s="25">
        <v>-6</v>
      </c>
      <c r="AS27" s="33">
        <v>739</v>
      </c>
      <c r="AT27" s="30">
        <v>765</v>
      </c>
      <c r="AU27" s="27">
        <v>103.5</v>
      </c>
      <c r="AV27" s="25">
        <v>26</v>
      </c>
      <c r="AW27" s="30">
        <v>362</v>
      </c>
      <c r="AX27" s="30">
        <v>377</v>
      </c>
      <c r="AY27" s="27">
        <v>104.14364640883977</v>
      </c>
      <c r="AZ27" s="25">
        <v>15</v>
      </c>
      <c r="BA27" s="30">
        <v>298</v>
      </c>
      <c r="BB27" s="30">
        <v>338</v>
      </c>
      <c r="BC27" s="27">
        <v>113.42281879194631</v>
      </c>
      <c r="BD27" s="25">
        <v>40</v>
      </c>
      <c r="BE27" s="97">
        <v>2168.4491978609626</v>
      </c>
      <c r="BF27" s="30">
        <v>2763.0705394190873</v>
      </c>
      <c r="BG27" s="25">
        <v>594.6213415581246</v>
      </c>
      <c r="BH27" s="30">
        <v>13</v>
      </c>
      <c r="BI27" s="30">
        <v>23</v>
      </c>
      <c r="BJ27" s="26">
        <v>176.9</v>
      </c>
      <c r="BK27" s="25">
        <v>10</v>
      </c>
      <c r="BL27" s="30">
        <v>3</v>
      </c>
      <c r="BM27" s="30">
        <v>4155.31</v>
      </c>
      <c r="BN27" s="30">
        <v>5738</v>
      </c>
      <c r="BO27" s="26">
        <v>138.1</v>
      </c>
      <c r="BP27" s="25">
        <v>1582.6899999999996</v>
      </c>
    </row>
    <row r="28" spans="1:68" s="19" customFormat="1" ht="18.75" customHeight="1">
      <c r="A28" s="29" t="s">
        <v>125</v>
      </c>
      <c r="B28" s="30">
        <v>1175</v>
      </c>
      <c r="C28" s="96">
        <v>1175</v>
      </c>
      <c r="D28" s="26">
        <v>100</v>
      </c>
      <c r="E28" s="25">
        <v>0</v>
      </c>
      <c r="F28" s="30">
        <v>536</v>
      </c>
      <c r="G28" s="30">
        <v>521</v>
      </c>
      <c r="H28" s="26">
        <v>97.20149253731343</v>
      </c>
      <c r="I28" s="25">
        <v>-15</v>
      </c>
      <c r="J28" s="30">
        <v>839</v>
      </c>
      <c r="K28" s="30">
        <v>842</v>
      </c>
      <c r="L28" s="26">
        <v>100.35756853396902</v>
      </c>
      <c r="M28" s="25">
        <v>3</v>
      </c>
      <c r="N28" s="31">
        <v>267</v>
      </c>
      <c r="O28" s="30">
        <v>293</v>
      </c>
      <c r="P28" s="26">
        <v>109.7378277153558</v>
      </c>
      <c r="Q28" s="25">
        <v>26</v>
      </c>
      <c r="R28" s="26">
        <v>31.8</v>
      </c>
      <c r="S28" s="26">
        <v>34.8</v>
      </c>
      <c r="T28" s="26">
        <v>2.9999999999999964</v>
      </c>
      <c r="U28" s="30">
        <v>189</v>
      </c>
      <c r="V28" s="31">
        <v>165</v>
      </c>
      <c r="W28" s="26">
        <v>87.3015873015873</v>
      </c>
      <c r="X28" s="25">
        <v>-24</v>
      </c>
      <c r="Y28" s="30">
        <v>1820</v>
      </c>
      <c r="Z28" s="30">
        <v>1934</v>
      </c>
      <c r="AA28" s="27">
        <f t="shared" si="0"/>
        <v>106.26373626373626</v>
      </c>
      <c r="AB28" s="25">
        <f t="shared" si="1"/>
        <v>114</v>
      </c>
      <c r="AC28" s="30">
        <v>1092</v>
      </c>
      <c r="AD28" s="30">
        <v>1109</v>
      </c>
      <c r="AE28" s="26">
        <f t="shared" si="2"/>
        <v>101.55677655677655</v>
      </c>
      <c r="AF28" s="25">
        <f t="shared" si="3"/>
        <v>17</v>
      </c>
      <c r="AG28" s="30">
        <v>107</v>
      </c>
      <c r="AH28" s="96">
        <v>176</v>
      </c>
      <c r="AI28" s="26">
        <f t="shared" si="4"/>
        <v>164.4859813084112</v>
      </c>
      <c r="AJ28" s="25">
        <f t="shared" si="5"/>
        <v>69</v>
      </c>
      <c r="AK28" s="30">
        <v>353</v>
      </c>
      <c r="AL28" s="30">
        <v>309</v>
      </c>
      <c r="AM28" s="26">
        <v>87.53541076487252</v>
      </c>
      <c r="AN28" s="25">
        <v>-44</v>
      </c>
      <c r="AO28" s="32">
        <v>162</v>
      </c>
      <c r="AP28" s="32">
        <v>166</v>
      </c>
      <c r="AQ28" s="28">
        <v>102.5</v>
      </c>
      <c r="AR28" s="25">
        <v>4</v>
      </c>
      <c r="AS28" s="33">
        <v>888</v>
      </c>
      <c r="AT28" s="30">
        <v>859</v>
      </c>
      <c r="AU28" s="27">
        <v>96.7</v>
      </c>
      <c r="AV28" s="25">
        <v>-29</v>
      </c>
      <c r="AW28" s="30">
        <v>295</v>
      </c>
      <c r="AX28" s="30">
        <v>275</v>
      </c>
      <c r="AY28" s="27">
        <v>93.22033898305084</v>
      </c>
      <c r="AZ28" s="25">
        <v>-20</v>
      </c>
      <c r="BA28" s="30">
        <v>211</v>
      </c>
      <c r="BB28" s="30">
        <v>222</v>
      </c>
      <c r="BC28" s="27">
        <v>105.2132701421801</v>
      </c>
      <c r="BD28" s="25">
        <v>11</v>
      </c>
      <c r="BE28" s="97">
        <v>2343.44262295082</v>
      </c>
      <c r="BF28" s="30">
        <v>2822.6415094339623</v>
      </c>
      <c r="BG28" s="25">
        <v>479.19888648314236</v>
      </c>
      <c r="BH28" s="30">
        <v>40</v>
      </c>
      <c r="BI28" s="30">
        <v>45</v>
      </c>
      <c r="BJ28" s="26">
        <v>112.5</v>
      </c>
      <c r="BK28" s="25">
        <v>5</v>
      </c>
      <c r="BL28" s="30">
        <v>3</v>
      </c>
      <c r="BM28" s="30">
        <v>3998.5</v>
      </c>
      <c r="BN28" s="30">
        <v>4812.34</v>
      </c>
      <c r="BO28" s="26">
        <v>120.4</v>
      </c>
      <c r="BP28" s="25">
        <v>813.8400000000001</v>
      </c>
    </row>
    <row r="29" spans="1:68" s="19" customFormat="1" ht="18.75" customHeight="1">
      <c r="A29" s="29" t="s">
        <v>114</v>
      </c>
      <c r="B29" s="30">
        <v>1098</v>
      </c>
      <c r="C29" s="96">
        <v>1255</v>
      </c>
      <c r="D29" s="26">
        <v>114.29872495446264</v>
      </c>
      <c r="E29" s="25">
        <v>157</v>
      </c>
      <c r="F29" s="30">
        <v>612</v>
      </c>
      <c r="G29" s="30">
        <v>716</v>
      </c>
      <c r="H29" s="26">
        <v>116.99346405228759</v>
      </c>
      <c r="I29" s="25">
        <v>104</v>
      </c>
      <c r="J29" s="30">
        <v>667</v>
      </c>
      <c r="K29" s="30">
        <v>678</v>
      </c>
      <c r="L29" s="26">
        <v>101.64917541229386</v>
      </c>
      <c r="M29" s="25">
        <v>11</v>
      </c>
      <c r="N29" s="31">
        <v>159</v>
      </c>
      <c r="O29" s="30">
        <v>136</v>
      </c>
      <c r="P29" s="118">
        <v>85.53459119496856</v>
      </c>
      <c r="Q29" s="25">
        <v>-23</v>
      </c>
      <c r="R29" s="26">
        <v>23.8</v>
      </c>
      <c r="S29" s="26">
        <v>20.1</v>
      </c>
      <c r="T29" s="26">
        <v>-3.6999999999999993</v>
      </c>
      <c r="U29" s="30">
        <v>197</v>
      </c>
      <c r="V29" s="31">
        <v>199</v>
      </c>
      <c r="W29" s="26">
        <v>101.01522842639594</v>
      </c>
      <c r="X29" s="25">
        <v>2</v>
      </c>
      <c r="Y29" s="30">
        <v>1511</v>
      </c>
      <c r="Z29" s="30">
        <v>1932</v>
      </c>
      <c r="AA29" s="27">
        <f t="shared" si="0"/>
        <v>127.86234281932497</v>
      </c>
      <c r="AB29" s="25">
        <f t="shared" si="1"/>
        <v>421</v>
      </c>
      <c r="AC29" s="30">
        <v>1054</v>
      </c>
      <c r="AD29" s="30">
        <v>1226</v>
      </c>
      <c r="AE29" s="26">
        <f t="shared" si="2"/>
        <v>116.31878557874762</v>
      </c>
      <c r="AF29" s="25">
        <f t="shared" si="3"/>
        <v>172</v>
      </c>
      <c r="AG29" s="30">
        <v>171</v>
      </c>
      <c r="AH29" s="96">
        <v>370</v>
      </c>
      <c r="AI29" s="26">
        <f t="shared" si="4"/>
        <v>216.37426900584796</v>
      </c>
      <c r="AJ29" s="25">
        <f t="shared" si="5"/>
        <v>199</v>
      </c>
      <c r="AK29" s="30">
        <v>188</v>
      </c>
      <c r="AL29" s="30">
        <v>182</v>
      </c>
      <c r="AM29" s="26">
        <v>96.80851063829788</v>
      </c>
      <c r="AN29" s="25">
        <v>-6</v>
      </c>
      <c r="AO29" s="32">
        <v>131</v>
      </c>
      <c r="AP29" s="32">
        <v>144</v>
      </c>
      <c r="AQ29" s="28">
        <v>109.9</v>
      </c>
      <c r="AR29" s="25">
        <v>13</v>
      </c>
      <c r="AS29" s="33">
        <v>726</v>
      </c>
      <c r="AT29" s="30">
        <v>816</v>
      </c>
      <c r="AU29" s="27">
        <v>112.4</v>
      </c>
      <c r="AV29" s="25">
        <v>90</v>
      </c>
      <c r="AW29" s="30">
        <v>285</v>
      </c>
      <c r="AX29" s="30">
        <v>313</v>
      </c>
      <c r="AY29" s="27">
        <v>109.82456140350878</v>
      </c>
      <c r="AZ29" s="25">
        <v>28</v>
      </c>
      <c r="BA29" s="30">
        <v>247</v>
      </c>
      <c r="BB29" s="30">
        <v>276</v>
      </c>
      <c r="BC29" s="27">
        <v>111.74089068825911</v>
      </c>
      <c r="BD29" s="25">
        <v>29</v>
      </c>
      <c r="BE29" s="97">
        <v>2545.3488372093025</v>
      </c>
      <c r="BF29" s="30">
        <v>3709.846153846154</v>
      </c>
      <c r="BG29" s="25">
        <v>1164.4973166368513</v>
      </c>
      <c r="BH29" s="30">
        <v>41</v>
      </c>
      <c r="BI29" s="30">
        <v>66</v>
      </c>
      <c r="BJ29" s="26">
        <v>161</v>
      </c>
      <c r="BK29" s="25">
        <v>25</v>
      </c>
      <c r="BL29" s="30">
        <v>13</v>
      </c>
      <c r="BM29" s="30">
        <v>4739.83</v>
      </c>
      <c r="BN29" s="30">
        <v>4883.74</v>
      </c>
      <c r="BO29" s="26">
        <v>103</v>
      </c>
      <c r="BP29" s="25">
        <v>143.90999999999985</v>
      </c>
    </row>
    <row r="30" spans="1:68" s="19" customFormat="1" ht="18.75" customHeight="1">
      <c r="A30" s="29" t="s">
        <v>115</v>
      </c>
      <c r="B30" s="30">
        <v>1713</v>
      </c>
      <c r="C30" s="96">
        <v>1619</v>
      </c>
      <c r="D30" s="26">
        <v>94.51255107997665</v>
      </c>
      <c r="E30" s="25">
        <v>-94</v>
      </c>
      <c r="F30" s="30">
        <v>1015</v>
      </c>
      <c r="G30" s="30">
        <v>950</v>
      </c>
      <c r="H30" s="26">
        <v>93.59605911330048</v>
      </c>
      <c r="I30" s="25">
        <v>-65</v>
      </c>
      <c r="J30" s="30">
        <v>835</v>
      </c>
      <c r="K30" s="30">
        <v>844</v>
      </c>
      <c r="L30" s="26">
        <v>101.07784431137725</v>
      </c>
      <c r="M30" s="25">
        <v>9</v>
      </c>
      <c r="N30" s="31">
        <v>140</v>
      </c>
      <c r="O30" s="30">
        <v>179</v>
      </c>
      <c r="P30" s="26">
        <v>127.85714285714285</v>
      </c>
      <c r="Q30" s="25">
        <v>39</v>
      </c>
      <c r="R30" s="26">
        <v>16.8</v>
      </c>
      <c r="S30" s="26">
        <v>21.2</v>
      </c>
      <c r="T30" s="26">
        <v>4.399999999999999</v>
      </c>
      <c r="U30" s="30">
        <v>323</v>
      </c>
      <c r="V30" s="31">
        <v>316</v>
      </c>
      <c r="W30" s="26">
        <v>97.8328173374613</v>
      </c>
      <c r="X30" s="25">
        <v>-7</v>
      </c>
      <c r="Y30" s="30">
        <v>3100</v>
      </c>
      <c r="Z30" s="30">
        <v>3424</v>
      </c>
      <c r="AA30" s="27">
        <f t="shared" si="0"/>
        <v>110.45161290322581</v>
      </c>
      <c r="AB30" s="25">
        <f t="shared" si="1"/>
        <v>324</v>
      </c>
      <c r="AC30" s="30">
        <v>1645</v>
      </c>
      <c r="AD30" s="30">
        <v>1563</v>
      </c>
      <c r="AE30" s="26">
        <f t="shared" si="2"/>
        <v>95.01519756838906</v>
      </c>
      <c r="AF30" s="25">
        <f t="shared" si="3"/>
        <v>-82</v>
      </c>
      <c r="AG30" s="30">
        <v>862</v>
      </c>
      <c r="AH30" s="96">
        <v>889</v>
      </c>
      <c r="AI30" s="26">
        <f t="shared" si="4"/>
        <v>103.1322505800464</v>
      </c>
      <c r="AJ30" s="25">
        <f t="shared" si="5"/>
        <v>27</v>
      </c>
      <c r="AK30" s="30">
        <v>174</v>
      </c>
      <c r="AL30" s="30">
        <v>134</v>
      </c>
      <c r="AM30" s="26">
        <v>77.01149425287356</v>
      </c>
      <c r="AN30" s="25">
        <v>-40</v>
      </c>
      <c r="AO30" s="32">
        <v>147</v>
      </c>
      <c r="AP30" s="32">
        <v>174</v>
      </c>
      <c r="AQ30" s="28">
        <v>118.4</v>
      </c>
      <c r="AR30" s="25">
        <v>27</v>
      </c>
      <c r="AS30" s="33">
        <v>1033</v>
      </c>
      <c r="AT30" s="30">
        <v>1049</v>
      </c>
      <c r="AU30" s="27">
        <v>101.5</v>
      </c>
      <c r="AV30" s="25">
        <v>16</v>
      </c>
      <c r="AW30" s="30">
        <v>453</v>
      </c>
      <c r="AX30" s="30">
        <v>392</v>
      </c>
      <c r="AY30" s="27">
        <v>86.53421633554083</v>
      </c>
      <c r="AZ30" s="25">
        <v>-61</v>
      </c>
      <c r="BA30" s="30">
        <v>404</v>
      </c>
      <c r="BB30" s="30">
        <v>358</v>
      </c>
      <c r="BC30" s="27">
        <v>88.61386138613861</v>
      </c>
      <c r="BD30" s="25">
        <v>-46</v>
      </c>
      <c r="BE30" s="97">
        <v>2189.032258064516</v>
      </c>
      <c r="BF30" s="30">
        <v>3044.0758293838862</v>
      </c>
      <c r="BG30" s="25">
        <v>855.0435713193701</v>
      </c>
      <c r="BH30" s="30">
        <v>7</v>
      </c>
      <c r="BI30" s="30">
        <v>8</v>
      </c>
      <c r="BJ30" s="26">
        <v>114.3</v>
      </c>
      <c r="BK30" s="25">
        <v>1</v>
      </c>
      <c r="BL30" s="30">
        <v>29</v>
      </c>
      <c r="BM30" s="30">
        <v>4928.57</v>
      </c>
      <c r="BN30" s="30">
        <v>4846.63</v>
      </c>
      <c r="BO30" s="26">
        <v>98.3</v>
      </c>
      <c r="BP30" s="25">
        <v>-81.9399999999996</v>
      </c>
    </row>
    <row r="31" spans="1:68" s="36" customFormat="1" ht="18.75" customHeight="1">
      <c r="A31" s="29" t="s">
        <v>126</v>
      </c>
      <c r="B31" s="30">
        <v>1431</v>
      </c>
      <c r="C31" s="96">
        <v>1342</v>
      </c>
      <c r="D31" s="26">
        <v>93.78057302585604</v>
      </c>
      <c r="E31" s="25">
        <v>-89</v>
      </c>
      <c r="F31" s="30">
        <v>717</v>
      </c>
      <c r="G31" s="30">
        <v>744</v>
      </c>
      <c r="H31" s="26">
        <v>103.76569037656904</v>
      </c>
      <c r="I31" s="25">
        <v>27</v>
      </c>
      <c r="J31" s="30">
        <v>745</v>
      </c>
      <c r="K31" s="30">
        <v>674</v>
      </c>
      <c r="L31" s="26">
        <v>90.46979865771813</v>
      </c>
      <c r="M31" s="25">
        <v>-71</v>
      </c>
      <c r="N31" s="31">
        <v>101</v>
      </c>
      <c r="O31" s="30">
        <v>111</v>
      </c>
      <c r="P31" s="26">
        <v>109.9009900990099</v>
      </c>
      <c r="Q31" s="25">
        <v>10</v>
      </c>
      <c r="R31" s="26">
        <v>13.6</v>
      </c>
      <c r="S31" s="26">
        <v>16.5</v>
      </c>
      <c r="T31" s="26">
        <v>2.9000000000000004</v>
      </c>
      <c r="U31" s="30">
        <v>228</v>
      </c>
      <c r="V31" s="31">
        <v>213</v>
      </c>
      <c r="W31" s="26">
        <v>93.42105263157895</v>
      </c>
      <c r="X31" s="25">
        <v>-15</v>
      </c>
      <c r="Y31" s="30">
        <v>2136</v>
      </c>
      <c r="Z31" s="30">
        <v>2319</v>
      </c>
      <c r="AA31" s="27">
        <f t="shared" si="0"/>
        <v>108.56741573033707</v>
      </c>
      <c r="AB31" s="25">
        <f t="shared" si="1"/>
        <v>183</v>
      </c>
      <c r="AC31" s="30">
        <v>1425</v>
      </c>
      <c r="AD31" s="30">
        <v>1336</v>
      </c>
      <c r="AE31" s="26">
        <f t="shared" si="2"/>
        <v>93.75438596491227</v>
      </c>
      <c r="AF31" s="25">
        <f t="shared" si="3"/>
        <v>-89</v>
      </c>
      <c r="AG31" s="30">
        <v>204</v>
      </c>
      <c r="AH31" s="96">
        <v>373</v>
      </c>
      <c r="AI31" s="26">
        <f t="shared" si="4"/>
        <v>182.84313725490196</v>
      </c>
      <c r="AJ31" s="25">
        <f t="shared" si="5"/>
        <v>169</v>
      </c>
      <c r="AK31" s="30">
        <v>139</v>
      </c>
      <c r="AL31" s="30">
        <v>100</v>
      </c>
      <c r="AM31" s="26">
        <v>71.94244604316546</v>
      </c>
      <c r="AN31" s="25">
        <v>-39</v>
      </c>
      <c r="AO31" s="32">
        <v>167</v>
      </c>
      <c r="AP31" s="32">
        <v>166</v>
      </c>
      <c r="AQ31" s="28">
        <v>99.4</v>
      </c>
      <c r="AR31" s="25">
        <v>-1</v>
      </c>
      <c r="AS31" s="33">
        <v>785</v>
      </c>
      <c r="AT31" s="30">
        <v>747</v>
      </c>
      <c r="AU31" s="27">
        <v>95.2</v>
      </c>
      <c r="AV31" s="25">
        <v>-38</v>
      </c>
      <c r="AW31" s="30">
        <v>390</v>
      </c>
      <c r="AX31" s="30">
        <v>406</v>
      </c>
      <c r="AY31" s="27">
        <v>104.10256410256412</v>
      </c>
      <c r="AZ31" s="25">
        <v>16</v>
      </c>
      <c r="BA31" s="30">
        <v>344</v>
      </c>
      <c r="BB31" s="30">
        <v>374</v>
      </c>
      <c r="BC31" s="27">
        <v>108.72093023255813</v>
      </c>
      <c r="BD31" s="25">
        <v>30</v>
      </c>
      <c r="BE31" s="97">
        <v>2835.535307517084</v>
      </c>
      <c r="BF31" s="30">
        <v>3496.3039014373717</v>
      </c>
      <c r="BG31" s="25">
        <v>660.7685939202875</v>
      </c>
      <c r="BH31" s="30">
        <v>38</v>
      </c>
      <c r="BI31" s="30">
        <v>39</v>
      </c>
      <c r="BJ31" s="26">
        <v>102.6</v>
      </c>
      <c r="BK31" s="25">
        <v>1</v>
      </c>
      <c r="BL31" s="30">
        <v>25</v>
      </c>
      <c r="BM31" s="30">
        <v>5157.66</v>
      </c>
      <c r="BN31" s="30">
        <v>5710.62</v>
      </c>
      <c r="BO31" s="26">
        <v>110.7</v>
      </c>
      <c r="BP31" s="25">
        <v>552.96</v>
      </c>
    </row>
    <row r="32" spans="1:68" s="19" customFormat="1" ht="18.75" customHeight="1">
      <c r="A32" s="37" t="s">
        <v>116</v>
      </c>
      <c r="B32" s="30">
        <v>1837</v>
      </c>
      <c r="C32" s="96">
        <v>1852</v>
      </c>
      <c r="D32" s="26">
        <v>100.81654872074033</v>
      </c>
      <c r="E32" s="25">
        <v>15</v>
      </c>
      <c r="F32" s="30">
        <v>1069</v>
      </c>
      <c r="G32" s="30">
        <v>1019</v>
      </c>
      <c r="H32" s="26">
        <v>95.32273152478953</v>
      </c>
      <c r="I32" s="25">
        <v>-50</v>
      </c>
      <c r="J32" s="30">
        <v>914</v>
      </c>
      <c r="K32" s="30">
        <v>951</v>
      </c>
      <c r="L32" s="26">
        <v>104.04814004376368</v>
      </c>
      <c r="M32" s="25">
        <v>37</v>
      </c>
      <c r="N32" s="31">
        <v>346</v>
      </c>
      <c r="O32" s="30">
        <v>310</v>
      </c>
      <c r="P32" s="26">
        <v>89.59537572254335</v>
      </c>
      <c r="Q32" s="25">
        <v>-36</v>
      </c>
      <c r="R32" s="26">
        <v>37.9</v>
      </c>
      <c r="S32" s="26">
        <v>32.6</v>
      </c>
      <c r="T32" s="26">
        <v>-5.299999999999997</v>
      </c>
      <c r="U32" s="30">
        <v>230</v>
      </c>
      <c r="V32" s="31">
        <v>251</v>
      </c>
      <c r="W32" s="26">
        <v>109.13043478260869</v>
      </c>
      <c r="X32" s="25">
        <v>21</v>
      </c>
      <c r="Y32" s="30">
        <v>2752</v>
      </c>
      <c r="Z32" s="30">
        <v>2766</v>
      </c>
      <c r="AA32" s="27">
        <f t="shared" si="0"/>
        <v>100.50872093023256</v>
      </c>
      <c r="AB32" s="25">
        <f t="shared" si="1"/>
        <v>14</v>
      </c>
      <c r="AC32" s="30">
        <v>1713</v>
      </c>
      <c r="AD32" s="30">
        <v>1682</v>
      </c>
      <c r="AE32" s="26">
        <f t="shared" si="2"/>
        <v>98.1903093987157</v>
      </c>
      <c r="AF32" s="25">
        <f t="shared" si="3"/>
        <v>-31</v>
      </c>
      <c r="AG32" s="30">
        <v>546</v>
      </c>
      <c r="AH32" s="96">
        <v>681</v>
      </c>
      <c r="AI32" s="26">
        <f t="shared" si="4"/>
        <v>124.72527472527473</v>
      </c>
      <c r="AJ32" s="25">
        <f t="shared" si="5"/>
        <v>135</v>
      </c>
      <c r="AK32" s="30">
        <v>76</v>
      </c>
      <c r="AL32" s="30">
        <v>53</v>
      </c>
      <c r="AM32" s="26">
        <v>69.73684210526315</v>
      </c>
      <c r="AN32" s="25">
        <v>-23</v>
      </c>
      <c r="AO32" s="32">
        <v>261</v>
      </c>
      <c r="AP32" s="32">
        <v>245</v>
      </c>
      <c r="AQ32" s="28">
        <v>93.9</v>
      </c>
      <c r="AR32" s="25">
        <v>-16</v>
      </c>
      <c r="AS32" s="33">
        <v>1133</v>
      </c>
      <c r="AT32" s="30">
        <v>1103</v>
      </c>
      <c r="AU32" s="27">
        <v>97.4</v>
      </c>
      <c r="AV32" s="25">
        <v>-30</v>
      </c>
      <c r="AW32" s="30">
        <v>681</v>
      </c>
      <c r="AX32" s="30">
        <v>531</v>
      </c>
      <c r="AY32" s="27">
        <v>77.97356828193833</v>
      </c>
      <c r="AZ32" s="25">
        <v>-150</v>
      </c>
      <c r="BA32" s="30">
        <v>569</v>
      </c>
      <c r="BB32" s="30">
        <v>442</v>
      </c>
      <c r="BC32" s="27">
        <v>77.68014059753953</v>
      </c>
      <c r="BD32" s="25">
        <v>-127</v>
      </c>
      <c r="BE32" s="97">
        <v>2611.645962732919</v>
      </c>
      <c r="BF32" s="30">
        <v>3147.787610619469</v>
      </c>
      <c r="BG32" s="25">
        <v>536.1416478865499</v>
      </c>
      <c r="BH32" s="30">
        <v>131</v>
      </c>
      <c r="BI32" s="30">
        <v>105</v>
      </c>
      <c r="BJ32" s="26">
        <v>80.2</v>
      </c>
      <c r="BK32" s="25">
        <v>-26</v>
      </c>
      <c r="BL32" s="30">
        <v>2</v>
      </c>
      <c r="BM32" s="30">
        <v>4890.12</v>
      </c>
      <c r="BN32" s="30">
        <v>6961.34</v>
      </c>
      <c r="BO32" s="26">
        <v>142.4</v>
      </c>
      <c r="BP32" s="25">
        <v>2071.2200000000003</v>
      </c>
    </row>
    <row r="33" spans="1:68" s="19" customFormat="1" ht="18.75" customHeight="1">
      <c r="A33" s="29" t="s">
        <v>117</v>
      </c>
      <c r="B33" s="30">
        <v>1304</v>
      </c>
      <c r="C33" s="96">
        <v>1243</v>
      </c>
      <c r="D33" s="26">
        <v>95.32208588957054</v>
      </c>
      <c r="E33" s="25">
        <v>-61</v>
      </c>
      <c r="F33" s="30">
        <v>875</v>
      </c>
      <c r="G33" s="30">
        <v>727</v>
      </c>
      <c r="H33" s="26">
        <v>83.08571428571429</v>
      </c>
      <c r="I33" s="25">
        <v>-148</v>
      </c>
      <c r="J33" s="30">
        <v>930</v>
      </c>
      <c r="K33" s="30">
        <v>988</v>
      </c>
      <c r="L33" s="26">
        <v>106.23655913978493</v>
      </c>
      <c r="M33" s="25">
        <v>58</v>
      </c>
      <c r="N33" s="31">
        <v>239</v>
      </c>
      <c r="O33" s="30">
        <v>345</v>
      </c>
      <c r="P33" s="26">
        <v>144.35146443514643</v>
      </c>
      <c r="Q33" s="25">
        <v>106</v>
      </c>
      <c r="R33" s="26">
        <v>25.7</v>
      </c>
      <c r="S33" s="26">
        <v>34.9</v>
      </c>
      <c r="T33" s="26">
        <v>9.2</v>
      </c>
      <c r="U33" s="30">
        <v>167</v>
      </c>
      <c r="V33" s="31">
        <v>127</v>
      </c>
      <c r="W33" s="26">
        <v>76.04790419161677</v>
      </c>
      <c r="X33" s="25">
        <v>-40</v>
      </c>
      <c r="Y33" s="30">
        <v>3500</v>
      </c>
      <c r="Z33" s="30">
        <v>2935</v>
      </c>
      <c r="AA33" s="27">
        <f t="shared" si="0"/>
        <v>83.85714285714285</v>
      </c>
      <c r="AB33" s="25">
        <f t="shared" si="1"/>
        <v>-565</v>
      </c>
      <c r="AC33" s="30">
        <v>1249</v>
      </c>
      <c r="AD33" s="30">
        <v>1197</v>
      </c>
      <c r="AE33" s="26">
        <f t="shared" si="2"/>
        <v>95.83666933546837</v>
      </c>
      <c r="AF33" s="25">
        <f t="shared" si="3"/>
        <v>-52</v>
      </c>
      <c r="AG33" s="30">
        <v>707</v>
      </c>
      <c r="AH33" s="96">
        <v>537</v>
      </c>
      <c r="AI33" s="26">
        <f t="shared" si="4"/>
        <v>75.95473833097596</v>
      </c>
      <c r="AJ33" s="25">
        <f t="shared" si="5"/>
        <v>-170</v>
      </c>
      <c r="AK33" s="30">
        <v>52</v>
      </c>
      <c r="AL33" s="30">
        <v>50</v>
      </c>
      <c r="AM33" s="26">
        <v>96.15384615384616</v>
      </c>
      <c r="AN33" s="25">
        <v>-2</v>
      </c>
      <c r="AO33" s="32">
        <v>230</v>
      </c>
      <c r="AP33" s="32">
        <v>229</v>
      </c>
      <c r="AQ33" s="28">
        <v>99.6</v>
      </c>
      <c r="AR33" s="25">
        <v>-1</v>
      </c>
      <c r="AS33" s="33">
        <v>1242</v>
      </c>
      <c r="AT33" s="30">
        <v>1328</v>
      </c>
      <c r="AU33" s="27">
        <v>106.9</v>
      </c>
      <c r="AV33" s="25">
        <v>86</v>
      </c>
      <c r="AW33" s="30">
        <v>348</v>
      </c>
      <c r="AX33" s="30">
        <v>259</v>
      </c>
      <c r="AY33" s="27">
        <v>74.42528735632183</v>
      </c>
      <c r="AZ33" s="25">
        <v>-89</v>
      </c>
      <c r="BA33" s="30">
        <v>302</v>
      </c>
      <c r="BB33" s="30">
        <v>210</v>
      </c>
      <c r="BC33" s="27">
        <v>69.5364238410596</v>
      </c>
      <c r="BD33" s="25">
        <v>-92</v>
      </c>
      <c r="BE33" s="97">
        <v>2657.396449704142</v>
      </c>
      <c r="BF33" s="30">
        <v>3523.481781376518</v>
      </c>
      <c r="BG33" s="25">
        <v>866.085331672376</v>
      </c>
      <c r="BH33" s="30">
        <v>134</v>
      </c>
      <c r="BI33" s="30">
        <v>125</v>
      </c>
      <c r="BJ33" s="26">
        <v>93.3</v>
      </c>
      <c r="BK33" s="25">
        <v>-9</v>
      </c>
      <c r="BL33" s="30">
        <v>11</v>
      </c>
      <c r="BM33" s="30">
        <v>5606.03</v>
      </c>
      <c r="BN33" s="30">
        <v>5772.09</v>
      </c>
      <c r="BO33" s="26">
        <v>103</v>
      </c>
      <c r="BP33" s="25">
        <v>166.0600000000004</v>
      </c>
    </row>
    <row r="34" spans="1:68" s="19" customFormat="1" ht="18.75" customHeight="1">
      <c r="A34" s="29" t="s">
        <v>118</v>
      </c>
      <c r="B34" s="30">
        <v>1413</v>
      </c>
      <c r="C34" s="96">
        <v>1490</v>
      </c>
      <c r="D34" s="26">
        <v>105.44939844302901</v>
      </c>
      <c r="E34" s="25">
        <v>77</v>
      </c>
      <c r="F34" s="30">
        <v>758</v>
      </c>
      <c r="G34" s="30">
        <v>855</v>
      </c>
      <c r="H34" s="26">
        <v>112.79683377308707</v>
      </c>
      <c r="I34" s="25">
        <v>97</v>
      </c>
      <c r="J34" s="30">
        <v>625</v>
      </c>
      <c r="K34" s="30">
        <v>641</v>
      </c>
      <c r="L34" s="26">
        <v>102.56</v>
      </c>
      <c r="M34" s="25">
        <v>16</v>
      </c>
      <c r="N34" s="31">
        <v>167</v>
      </c>
      <c r="O34" s="30">
        <v>223</v>
      </c>
      <c r="P34" s="26">
        <v>133.5329341317365</v>
      </c>
      <c r="Q34" s="25">
        <v>56</v>
      </c>
      <c r="R34" s="26">
        <v>26.7</v>
      </c>
      <c r="S34" s="26">
        <v>34.8</v>
      </c>
      <c r="T34" s="26">
        <v>8.099999999999998</v>
      </c>
      <c r="U34" s="30">
        <v>82</v>
      </c>
      <c r="V34" s="31">
        <v>97</v>
      </c>
      <c r="W34" s="26">
        <v>118.29268292682926</v>
      </c>
      <c r="X34" s="25">
        <v>15</v>
      </c>
      <c r="Y34" s="30">
        <v>1995</v>
      </c>
      <c r="Z34" s="30">
        <v>2556</v>
      </c>
      <c r="AA34" s="27">
        <f t="shared" si="0"/>
        <v>128.1203007518797</v>
      </c>
      <c r="AB34" s="25">
        <f t="shared" si="1"/>
        <v>561</v>
      </c>
      <c r="AC34" s="30">
        <v>1316</v>
      </c>
      <c r="AD34" s="30">
        <v>1457</v>
      </c>
      <c r="AE34" s="26">
        <f t="shared" si="2"/>
        <v>110.71428571428572</v>
      </c>
      <c r="AF34" s="25">
        <f t="shared" si="3"/>
        <v>141</v>
      </c>
      <c r="AG34" s="30">
        <v>361</v>
      </c>
      <c r="AH34" s="96">
        <v>439</v>
      </c>
      <c r="AI34" s="26">
        <f t="shared" si="4"/>
        <v>121.60664819944597</v>
      </c>
      <c r="AJ34" s="25">
        <f t="shared" si="5"/>
        <v>78</v>
      </c>
      <c r="AK34" s="30">
        <v>99</v>
      </c>
      <c r="AL34" s="30">
        <v>117</v>
      </c>
      <c r="AM34" s="26">
        <v>118.18181818181819</v>
      </c>
      <c r="AN34" s="25">
        <v>18</v>
      </c>
      <c r="AO34" s="32">
        <v>120</v>
      </c>
      <c r="AP34" s="32">
        <v>127</v>
      </c>
      <c r="AQ34" s="28">
        <v>105.8</v>
      </c>
      <c r="AR34" s="25">
        <v>7</v>
      </c>
      <c r="AS34" s="33">
        <v>623</v>
      </c>
      <c r="AT34" s="30">
        <v>602</v>
      </c>
      <c r="AU34" s="27">
        <v>96.6</v>
      </c>
      <c r="AV34" s="25">
        <v>-21</v>
      </c>
      <c r="AW34" s="30">
        <v>475</v>
      </c>
      <c r="AX34" s="30">
        <v>531</v>
      </c>
      <c r="AY34" s="27">
        <v>111.78947368421052</v>
      </c>
      <c r="AZ34" s="25">
        <v>56</v>
      </c>
      <c r="BA34" s="30">
        <v>407</v>
      </c>
      <c r="BB34" s="30">
        <v>444</v>
      </c>
      <c r="BC34" s="27">
        <v>109.09090909090908</v>
      </c>
      <c r="BD34" s="25">
        <v>37</v>
      </c>
      <c r="BE34" s="97">
        <v>1330.057803468208</v>
      </c>
      <c r="BF34" s="30">
        <v>1793.2773109243697</v>
      </c>
      <c r="BG34" s="25">
        <v>463.21950745616164</v>
      </c>
      <c r="BH34" s="30">
        <v>13</v>
      </c>
      <c r="BI34" s="30">
        <v>17</v>
      </c>
      <c r="BJ34" s="26">
        <v>130.8</v>
      </c>
      <c r="BK34" s="25">
        <v>4</v>
      </c>
      <c r="BL34" s="30">
        <v>8</v>
      </c>
      <c r="BM34" s="30">
        <v>3723</v>
      </c>
      <c r="BN34" s="30">
        <v>4387.54</v>
      </c>
      <c r="BO34" s="26">
        <v>117.8</v>
      </c>
      <c r="BP34" s="25">
        <v>664.54</v>
      </c>
    </row>
    <row r="35" spans="1:68" s="38" customFormat="1" ht="18.75" customHeight="1">
      <c r="A35" s="29" t="s">
        <v>127</v>
      </c>
      <c r="B35" s="30">
        <v>729</v>
      </c>
      <c r="C35" s="96">
        <v>692</v>
      </c>
      <c r="D35" s="26">
        <v>94.92455418381344</v>
      </c>
      <c r="E35" s="25">
        <v>-37</v>
      </c>
      <c r="F35" s="30">
        <v>408</v>
      </c>
      <c r="G35" s="30">
        <v>336</v>
      </c>
      <c r="H35" s="26">
        <v>82.35294117647058</v>
      </c>
      <c r="I35" s="25">
        <v>-72</v>
      </c>
      <c r="J35" s="30">
        <v>570</v>
      </c>
      <c r="K35" s="30">
        <v>523</v>
      </c>
      <c r="L35" s="26">
        <v>91.75438596491227</v>
      </c>
      <c r="M35" s="25">
        <v>-47</v>
      </c>
      <c r="N35" s="31">
        <v>266</v>
      </c>
      <c r="O35" s="30">
        <v>243</v>
      </c>
      <c r="P35" s="26">
        <v>91.35338345864662</v>
      </c>
      <c r="Q35" s="25">
        <v>-23</v>
      </c>
      <c r="R35" s="25">
        <v>46.7</v>
      </c>
      <c r="S35" s="25">
        <v>46.5</v>
      </c>
      <c r="T35" s="25">
        <v>-0.20000000000000284</v>
      </c>
      <c r="U35" s="30">
        <v>182</v>
      </c>
      <c r="V35" s="31">
        <v>174</v>
      </c>
      <c r="W35" s="26">
        <v>95.6043956043956</v>
      </c>
      <c r="X35" s="25">
        <v>-8</v>
      </c>
      <c r="Y35" s="30">
        <v>1738</v>
      </c>
      <c r="Z35" s="30">
        <v>1453</v>
      </c>
      <c r="AA35" s="27">
        <f t="shared" si="0"/>
        <v>83.6018411967779</v>
      </c>
      <c r="AB35" s="25">
        <f t="shared" si="1"/>
        <v>-285</v>
      </c>
      <c r="AC35" s="30">
        <v>716</v>
      </c>
      <c r="AD35" s="30">
        <v>683</v>
      </c>
      <c r="AE35" s="26">
        <f t="shared" si="2"/>
        <v>95.39106145251397</v>
      </c>
      <c r="AF35" s="25">
        <f t="shared" si="3"/>
        <v>-33</v>
      </c>
      <c r="AG35" s="30">
        <v>296</v>
      </c>
      <c r="AH35" s="96">
        <v>319</v>
      </c>
      <c r="AI35" s="26">
        <f t="shared" si="4"/>
        <v>107.77027027027026</v>
      </c>
      <c r="AJ35" s="25">
        <f t="shared" si="5"/>
        <v>23</v>
      </c>
      <c r="AK35" s="30">
        <v>293</v>
      </c>
      <c r="AL35" s="30">
        <v>264</v>
      </c>
      <c r="AM35" s="26">
        <v>90.10238907849829</v>
      </c>
      <c r="AN35" s="25">
        <v>-29</v>
      </c>
      <c r="AO35" s="32">
        <v>116</v>
      </c>
      <c r="AP35" s="32">
        <v>116</v>
      </c>
      <c r="AQ35" s="28">
        <v>100</v>
      </c>
      <c r="AR35" s="25">
        <v>0</v>
      </c>
      <c r="AS35" s="33">
        <v>586</v>
      </c>
      <c r="AT35" s="30">
        <v>577</v>
      </c>
      <c r="AU35" s="27">
        <v>98.5</v>
      </c>
      <c r="AV35" s="25">
        <v>-9</v>
      </c>
      <c r="AW35" s="30">
        <v>201</v>
      </c>
      <c r="AX35" s="30">
        <v>189</v>
      </c>
      <c r="AY35" s="27">
        <v>94.02985074626866</v>
      </c>
      <c r="AZ35" s="25">
        <v>-12</v>
      </c>
      <c r="BA35" s="30">
        <v>166</v>
      </c>
      <c r="BB35" s="30">
        <v>141</v>
      </c>
      <c r="BC35" s="27">
        <v>84.93975903614458</v>
      </c>
      <c r="BD35" s="25">
        <v>-25</v>
      </c>
      <c r="BE35" s="97">
        <v>2205.7915057915056</v>
      </c>
      <c r="BF35" s="30">
        <v>2978.2608695652175</v>
      </c>
      <c r="BG35" s="25">
        <v>772.4693637737118</v>
      </c>
      <c r="BH35" s="30">
        <v>16</v>
      </c>
      <c r="BI35" s="30">
        <v>20</v>
      </c>
      <c r="BJ35" s="26">
        <v>125</v>
      </c>
      <c r="BK35" s="25">
        <v>4</v>
      </c>
      <c r="BL35" s="30">
        <v>8</v>
      </c>
      <c r="BM35" s="30">
        <v>3832.63</v>
      </c>
      <c r="BN35" s="30">
        <v>4214.45</v>
      </c>
      <c r="BO35" s="26">
        <v>110</v>
      </c>
      <c r="BP35" s="25">
        <v>381.8199999999997</v>
      </c>
    </row>
    <row r="36" spans="1:68" s="38" customFormat="1" ht="18.75" customHeight="1">
      <c r="A36" s="29" t="s">
        <v>128</v>
      </c>
      <c r="B36" s="30">
        <v>1255</v>
      </c>
      <c r="C36" s="96">
        <v>1238</v>
      </c>
      <c r="D36" s="26">
        <v>98.64541832669322</v>
      </c>
      <c r="E36" s="25">
        <v>-17</v>
      </c>
      <c r="F36" s="30">
        <v>519</v>
      </c>
      <c r="G36" s="30">
        <v>551</v>
      </c>
      <c r="H36" s="26">
        <v>106.16570327552985</v>
      </c>
      <c r="I36" s="25">
        <v>32</v>
      </c>
      <c r="J36" s="30">
        <v>703</v>
      </c>
      <c r="K36" s="30">
        <v>763</v>
      </c>
      <c r="L36" s="26">
        <v>108.53485064011379</v>
      </c>
      <c r="M36" s="25">
        <v>60</v>
      </c>
      <c r="N36" s="31">
        <v>51</v>
      </c>
      <c r="O36" s="30">
        <v>142</v>
      </c>
      <c r="P36" s="26" t="s">
        <v>196</v>
      </c>
      <c r="Q36" s="25">
        <v>91</v>
      </c>
      <c r="R36" s="25">
        <v>7.3</v>
      </c>
      <c r="S36" s="25">
        <v>18.6</v>
      </c>
      <c r="T36" s="25">
        <v>11.3</v>
      </c>
      <c r="U36" s="30">
        <v>239</v>
      </c>
      <c r="V36" s="31">
        <v>229</v>
      </c>
      <c r="W36" s="26">
        <v>95.81589958158996</v>
      </c>
      <c r="X36" s="25">
        <v>-10</v>
      </c>
      <c r="Y36" s="30">
        <v>1932</v>
      </c>
      <c r="Z36" s="30">
        <v>2628</v>
      </c>
      <c r="AA36" s="27">
        <f t="shared" si="0"/>
        <v>136.0248447204969</v>
      </c>
      <c r="AB36" s="25">
        <f t="shared" si="1"/>
        <v>696</v>
      </c>
      <c r="AC36" s="30">
        <v>1222</v>
      </c>
      <c r="AD36" s="30">
        <v>1214</v>
      </c>
      <c r="AE36" s="26">
        <f t="shared" si="2"/>
        <v>99.34533551554829</v>
      </c>
      <c r="AF36" s="25">
        <f t="shared" si="3"/>
        <v>-8</v>
      </c>
      <c r="AG36" s="30">
        <v>488</v>
      </c>
      <c r="AH36" s="96">
        <v>867</v>
      </c>
      <c r="AI36" s="26">
        <f t="shared" si="4"/>
        <v>177.6639344262295</v>
      </c>
      <c r="AJ36" s="25">
        <f t="shared" si="5"/>
        <v>379</v>
      </c>
      <c r="AK36" s="30">
        <v>270</v>
      </c>
      <c r="AL36" s="30">
        <v>341</v>
      </c>
      <c r="AM36" s="26">
        <v>126.2962962962963</v>
      </c>
      <c r="AN36" s="25">
        <v>71</v>
      </c>
      <c r="AO36" s="32">
        <v>139</v>
      </c>
      <c r="AP36" s="32">
        <v>153</v>
      </c>
      <c r="AQ36" s="28">
        <v>110.1</v>
      </c>
      <c r="AR36" s="25">
        <v>14</v>
      </c>
      <c r="AS36" s="33">
        <v>768</v>
      </c>
      <c r="AT36" s="30">
        <v>809</v>
      </c>
      <c r="AU36" s="27">
        <v>105.3</v>
      </c>
      <c r="AV36" s="25">
        <v>41</v>
      </c>
      <c r="AW36" s="30">
        <v>237</v>
      </c>
      <c r="AX36" s="30">
        <v>230</v>
      </c>
      <c r="AY36" s="27">
        <v>97.0464135021097</v>
      </c>
      <c r="AZ36" s="25">
        <v>-7</v>
      </c>
      <c r="BA36" s="30">
        <v>218</v>
      </c>
      <c r="BB36" s="30">
        <v>214</v>
      </c>
      <c r="BC36" s="27">
        <v>98.1651376146789</v>
      </c>
      <c r="BD36" s="25">
        <v>-4</v>
      </c>
      <c r="BE36" s="97">
        <v>2450.5154639175257</v>
      </c>
      <c r="BF36" s="30">
        <v>3036.9811320754716</v>
      </c>
      <c r="BG36" s="25">
        <v>586.4656681579459</v>
      </c>
      <c r="BH36" s="30">
        <v>36</v>
      </c>
      <c r="BI36" s="30">
        <v>56</v>
      </c>
      <c r="BJ36" s="26">
        <v>155.6</v>
      </c>
      <c r="BK36" s="25">
        <v>20</v>
      </c>
      <c r="BL36" s="30">
        <v>12</v>
      </c>
      <c r="BM36" s="30">
        <v>7118.14</v>
      </c>
      <c r="BN36" s="30">
        <v>4814.67</v>
      </c>
      <c r="BO36" s="26">
        <v>67.6</v>
      </c>
      <c r="BP36" s="25">
        <v>-2303.4700000000003</v>
      </c>
    </row>
    <row r="37" spans="1:68" s="38" customFormat="1" ht="18.75" customHeight="1">
      <c r="A37" s="29" t="s">
        <v>119</v>
      </c>
      <c r="B37" s="30">
        <v>1491</v>
      </c>
      <c r="C37" s="96">
        <v>1415</v>
      </c>
      <c r="D37" s="26">
        <v>94.90274983232729</v>
      </c>
      <c r="E37" s="25">
        <v>-76</v>
      </c>
      <c r="F37" s="30">
        <v>785</v>
      </c>
      <c r="G37" s="30">
        <v>731</v>
      </c>
      <c r="H37" s="26">
        <v>93.12101910828025</v>
      </c>
      <c r="I37" s="25">
        <v>-54</v>
      </c>
      <c r="J37" s="30">
        <v>892</v>
      </c>
      <c r="K37" s="30">
        <v>1211</v>
      </c>
      <c r="L37" s="26">
        <v>135.76233183856502</v>
      </c>
      <c r="M37" s="25">
        <v>319</v>
      </c>
      <c r="N37" s="31">
        <v>199</v>
      </c>
      <c r="O37" s="30">
        <v>577</v>
      </c>
      <c r="P37" s="26" t="s">
        <v>211</v>
      </c>
      <c r="Q37" s="25">
        <v>378</v>
      </c>
      <c r="R37" s="25">
        <v>22.3</v>
      </c>
      <c r="S37" s="25">
        <v>47.6</v>
      </c>
      <c r="T37" s="25">
        <v>25.3</v>
      </c>
      <c r="U37" s="30">
        <v>172</v>
      </c>
      <c r="V37" s="31">
        <v>172</v>
      </c>
      <c r="W37" s="26">
        <v>100</v>
      </c>
      <c r="X37" s="25">
        <v>0</v>
      </c>
      <c r="Y37" s="30">
        <v>2229</v>
      </c>
      <c r="Z37" s="30">
        <v>2561</v>
      </c>
      <c r="AA37" s="27">
        <f t="shared" si="0"/>
        <v>114.89457155675191</v>
      </c>
      <c r="AB37" s="25">
        <f t="shared" si="1"/>
        <v>332</v>
      </c>
      <c r="AC37" s="30">
        <v>1444</v>
      </c>
      <c r="AD37" s="30">
        <v>1360</v>
      </c>
      <c r="AE37" s="26">
        <f t="shared" si="2"/>
        <v>94.18282548476455</v>
      </c>
      <c r="AF37" s="25">
        <f t="shared" si="3"/>
        <v>-84</v>
      </c>
      <c r="AG37" s="30">
        <v>500</v>
      </c>
      <c r="AH37" s="96">
        <v>785</v>
      </c>
      <c r="AI37" s="26">
        <f t="shared" si="4"/>
        <v>157</v>
      </c>
      <c r="AJ37" s="25">
        <f t="shared" si="5"/>
        <v>285</v>
      </c>
      <c r="AK37" s="30">
        <v>213</v>
      </c>
      <c r="AL37" s="30">
        <v>210</v>
      </c>
      <c r="AM37" s="26">
        <v>98.59154929577466</v>
      </c>
      <c r="AN37" s="25">
        <v>-3</v>
      </c>
      <c r="AO37" s="32">
        <v>153</v>
      </c>
      <c r="AP37" s="32">
        <v>152</v>
      </c>
      <c r="AQ37" s="28">
        <v>99.3</v>
      </c>
      <c r="AR37" s="25">
        <v>-1</v>
      </c>
      <c r="AS37" s="33">
        <v>1082</v>
      </c>
      <c r="AT37" s="30">
        <v>1313</v>
      </c>
      <c r="AU37" s="27">
        <v>121.3</v>
      </c>
      <c r="AV37" s="25">
        <v>231</v>
      </c>
      <c r="AW37" s="30">
        <v>411</v>
      </c>
      <c r="AX37" s="30">
        <v>342</v>
      </c>
      <c r="AY37" s="27">
        <v>83.21167883211679</v>
      </c>
      <c r="AZ37" s="25">
        <v>-69</v>
      </c>
      <c r="BA37" s="30">
        <v>363</v>
      </c>
      <c r="BB37" s="30">
        <v>303</v>
      </c>
      <c r="BC37" s="27">
        <v>83.47107438016529</v>
      </c>
      <c r="BD37" s="25">
        <v>-60</v>
      </c>
      <c r="BE37" s="97">
        <v>2258.587786259542</v>
      </c>
      <c r="BF37" s="30">
        <v>2815.3846153846152</v>
      </c>
      <c r="BG37" s="25">
        <v>556.7968291250731</v>
      </c>
      <c r="BH37" s="30">
        <v>26</v>
      </c>
      <c r="BI37" s="30">
        <v>40</v>
      </c>
      <c r="BJ37" s="26">
        <v>153.8</v>
      </c>
      <c r="BK37" s="25">
        <v>14</v>
      </c>
      <c r="BL37" s="30">
        <v>22</v>
      </c>
      <c r="BM37" s="30">
        <v>3991.85</v>
      </c>
      <c r="BN37" s="30">
        <v>5480.15</v>
      </c>
      <c r="BO37" s="26">
        <v>137.3</v>
      </c>
      <c r="BP37" s="25">
        <v>1488.2999999999997</v>
      </c>
    </row>
    <row r="38" spans="1:68" s="38" customFormat="1" ht="18.75" customHeight="1">
      <c r="A38" s="37" t="s">
        <v>129</v>
      </c>
      <c r="B38" s="30">
        <v>1484</v>
      </c>
      <c r="C38" s="96">
        <v>1473</v>
      </c>
      <c r="D38" s="26">
        <v>99.25876010781671</v>
      </c>
      <c r="E38" s="25">
        <v>-11</v>
      </c>
      <c r="F38" s="30">
        <v>925</v>
      </c>
      <c r="G38" s="30">
        <v>899</v>
      </c>
      <c r="H38" s="26">
        <v>97.18918918918918</v>
      </c>
      <c r="I38" s="25">
        <v>-26</v>
      </c>
      <c r="J38" s="30">
        <v>712</v>
      </c>
      <c r="K38" s="30">
        <v>715</v>
      </c>
      <c r="L38" s="26">
        <v>100.42134831460675</v>
      </c>
      <c r="M38" s="25">
        <v>3</v>
      </c>
      <c r="N38" s="31">
        <v>253</v>
      </c>
      <c r="O38" s="30">
        <v>260</v>
      </c>
      <c r="P38" s="26">
        <v>102.76679841897234</v>
      </c>
      <c r="Q38" s="25">
        <v>7</v>
      </c>
      <c r="R38" s="25">
        <v>35.5</v>
      </c>
      <c r="S38" s="25">
        <v>36.4</v>
      </c>
      <c r="T38" s="25">
        <v>0.8999999999999986</v>
      </c>
      <c r="U38" s="30">
        <v>126</v>
      </c>
      <c r="V38" s="31">
        <v>120</v>
      </c>
      <c r="W38" s="26">
        <v>95.23809523809523</v>
      </c>
      <c r="X38" s="25">
        <v>-6</v>
      </c>
      <c r="Y38" s="30">
        <v>2384</v>
      </c>
      <c r="Z38" s="30">
        <v>3838</v>
      </c>
      <c r="AA38" s="27">
        <f t="shared" si="0"/>
        <v>160.98993288590603</v>
      </c>
      <c r="AB38" s="25">
        <f t="shared" si="1"/>
        <v>1454</v>
      </c>
      <c r="AC38" s="30">
        <v>1420</v>
      </c>
      <c r="AD38" s="30">
        <v>1387</v>
      </c>
      <c r="AE38" s="26">
        <f t="shared" si="2"/>
        <v>97.67605633802818</v>
      </c>
      <c r="AF38" s="25">
        <f t="shared" si="3"/>
        <v>-33</v>
      </c>
      <c r="AG38" s="30">
        <v>519</v>
      </c>
      <c r="AH38" s="96">
        <v>819</v>
      </c>
      <c r="AI38" s="26">
        <f t="shared" si="4"/>
        <v>157.80346820809248</v>
      </c>
      <c r="AJ38" s="25">
        <f t="shared" si="5"/>
        <v>300</v>
      </c>
      <c r="AK38" s="30">
        <v>160</v>
      </c>
      <c r="AL38" s="30">
        <v>139</v>
      </c>
      <c r="AM38" s="26">
        <v>86.875</v>
      </c>
      <c r="AN38" s="25">
        <v>-21</v>
      </c>
      <c r="AO38" s="32">
        <v>152</v>
      </c>
      <c r="AP38" s="32">
        <v>152</v>
      </c>
      <c r="AQ38" s="28">
        <v>100</v>
      </c>
      <c r="AR38" s="25">
        <v>0</v>
      </c>
      <c r="AS38" s="33">
        <v>850</v>
      </c>
      <c r="AT38" s="30">
        <v>884</v>
      </c>
      <c r="AU38" s="27">
        <v>104</v>
      </c>
      <c r="AV38" s="25">
        <v>34</v>
      </c>
      <c r="AW38" s="30">
        <v>481</v>
      </c>
      <c r="AX38" s="30">
        <v>458</v>
      </c>
      <c r="AY38" s="27">
        <v>95.21829521829522</v>
      </c>
      <c r="AZ38" s="25">
        <v>-23</v>
      </c>
      <c r="BA38" s="30">
        <v>396</v>
      </c>
      <c r="BB38" s="30">
        <v>404</v>
      </c>
      <c r="BC38" s="27">
        <v>102.020202020202</v>
      </c>
      <c r="BD38" s="25">
        <v>8</v>
      </c>
      <c r="BE38" s="97">
        <v>2750.8515815085157</v>
      </c>
      <c r="BF38" s="30">
        <v>4267.1875</v>
      </c>
      <c r="BG38" s="25">
        <v>1516.3359184914843</v>
      </c>
      <c r="BH38" s="30">
        <v>96</v>
      </c>
      <c r="BI38" s="30">
        <v>74</v>
      </c>
      <c r="BJ38" s="26">
        <v>77.1</v>
      </c>
      <c r="BK38" s="25">
        <v>-22</v>
      </c>
      <c r="BL38" s="30">
        <v>39</v>
      </c>
      <c r="BM38" s="30">
        <v>6248.76</v>
      </c>
      <c r="BN38" s="30">
        <v>6640.74</v>
      </c>
      <c r="BO38" s="26">
        <v>106.3</v>
      </c>
      <c r="BP38" s="25">
        <v>391.97999999999956</v>
      </c>
    </row>
    <row r="39" spans="1:68" s="38" customFormat="1" ht="18.75" customHeight="1">
      <c r="A39" s="29" t="s">
        <v>130</v>
      </c>
      <c r="B39" s="30">
        <v>6296</v>
      </c>
      <c r="C39" s="96">
        <v>6554</v>
      </c>
      <c r="D39" s="26">
        <v>104.09783989834816</v>
      </c>
      <c r="E39" s="25">
        <v>258</v>
      </c>
      <c r="F39" s="30">
        <v>4521</v>
      </c>
      <c r="G39" s="30">
        <v>4617</v>
      </c>
      <c r="H39" s="26">
        <v>102.12342402123424</v>
      </c>
      <c r="I39" s="25">
        <v>96</v>
      </c>
      <c r="J39" s="30">
        <v>7114</v>
      </c>
      <c r="K39" s="30">
        <v>7117</v>
      </c>
      <c r="L39" s="26">
        <v>100.04217036828788</v>
      </c>
      <c r="M39" s="25">
        <v>3</v>
      </c>
      <c r="N39" s="31">
        <v>4052</v>
      </c>
      <c r="O39" s="30">
        <v>3670</v>
      </c>
      <c r="P39" s="26">
        <v>90.57255676209279</v>
      </c>
      <c r="Q39" s="25">
        <v>-382</v>
      </c>
      <c r="R39" s="25">
        <v>57</v>
      </c>
      <c r="S39" s="25">
        <v>51.6</v>
      </c>
      <c r="T39" s="25">
        <v>-5.399999999999999</v>
      </c>
      <c r="U39" s="30">
        <v>935</v>
      </c>
      <c r="V39" s="31">
        <v>839</v>
      </c>
      <c r="W39" s="26">
        <v>89.73262032085562</v>
      </c>
      <c r="X39" s="25">
        <v>-96</v>
      </c>
      <c r="Y39" s="30">
        <v>24029</v>
      </c>
      <c r="Z39" s="30">
        <v>21647</v>
      </c>
      <c r="AA39" s="27">
        <f t="shared" si="0"/>
        <v>90.08697823463315</v>
      </c>
      <c r="AB39" s="25">
        <f t="shared" si="1"/>
        <v>-2382</v>
      </c>
      <c r="AC39" s="30">
        <v>5952</v>
      </c>
      <c r="AD39" s="30">
        <v>6206</v>
      </c>
      <c r="AE39" s="26">
        <f t="shared" si="2"/>
        <v>104.26747311827957</v>
      </c>
      <c r="AF39" s="25">
        <f t="shared" si="3"/>
        <v>254</v>
      </c>
      <c r="AG39" s="30">
        <v>9178</v>
      </c>
      <c r="AH39" s="96">
        <v>8125</v>
      </c>
      <c r="AI39" s="26">
        <f t="shared" si="4"/>
        <v>88.52691218130312</v>
      </c>
      <c r="AJ39" s="25">
        <f t="shared" si="5"/>
        <v>-1053</v>
      </c>
      <c r="AK39" s="30">
        <v>550</v>
      </c>
      <c r="AL39" s="30">
        <v>552</v>
      </c>
      <c r="AM39" s="26">
        <v>100.36363636363636</v>
      </c>
      <c r="AN39" s="25">
        <v>2</v>
      </c>
      <c r="AO39" s="32">
        <v>1900</v>
      </c>
      <c r="AP39" s="32">
        <v>2042</v>
      </c>
      <c r="AQ39" s="28">
        <v>107.5</v>
      </c>
      <c r="AR39" s="25">
        <v>142</v>
      </c>
      <c r="AS39" s="33">
        <v>9703</v>
      </c>
      <c r="AT39" s="30">
        <v>9741</v>
      </c>
      <c r="AU39" s="27">
        <v>100.4</v>
      </c>
      <c r="AV39" s="25">
        <v>38</v>
      </c>
      <c r="AW39" s="30">
        <v>1697</v>
      </c>
      <c r="AX39" s="30">
        <v>1511</v>
      </c>
      <c r="AY39" s="27">
        <v>89.03948143783147</v>
      </c>
      <c r="AZ39" s="25">
        <v>-186</v>
      </c>
      <c r="BA39" s="30">
        <v>1445</v>
      </c>
      <c r="BB39" s="30">
        <v>1276</v>
      </c>
      <c r="BC39" s="27">
        <v>88.30449826989619</v>
      </c>
      <c r="BD39" s="25">
        <v>-169</v>
      </c>
      <c r="BE39" s="97">
        <v>3448.8357050452782</v>
      </c>
      <c r="BF39" s="30">
        <v>4357.092696629214</v>
      </c>
      <c r="BG39" s="25">
        <v>908.2569915839354</v>
      </c>
      <c r="BH39" s="30">
        <v>691</v>
      </c>
      <c r="BI39" s="30">
        <v>779</v>
      </c>
      <c r="BJ39" s="26">
        <v>112.7</v>
      </c>
      <c r="BK39" s="25">
        <v>88</v>
      </c>
      <c r="BL39" s="30">
        <v>533</v>
      </c>
      <c r="BM39" s="30">
        <v>5342.62</v>
      </c>
      <c r="BN39" s="30">
        <v>6768.96</v>
      </c>
      <c r="BO39" s="26">
        <v>126.7</v>
      </c>
      <c r="BP39" s="25">
        <v>1426.3400000000001</v>
      </c>
    </row>
    <row r="40" spans="5:20" s="38" customFormat="1" ht="12.75"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5:20" s="38" customFormat="1" ht="12.75"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="38" customFormat="1" ht="12.75"/>
    <row r="43" s="38" customFormat="1" ht="12.75"/>
    <row r="44" s="38" customFormat="1" ht="12.75"/>
    <row r="45" s="38" customFormat="1" ht="12.75"/>
    <row r="46" s="38" customFormat="1" ht="12.75"/>
    <row r="47" s="38" customFormat="1" ht="12.75"/>
    <row r="48" s="38" customFormat="1" ht="12.75"/>
    <row r="49" s="38" customFormat="1" ht="12.75"/>
    <row r="50" s="38" customFormat="1" ht="12.75"/>
    <row r="51" s="38" customFormat="1" ht="12.75"/>
    <row r="52" s="38" customFormat="1" ht="12.75"/>
    <row r="53" s="38" customFormat="1" ht="12.75"/>
    <row r="54" s="38" customFormat="1" ht="12.75"/>
    <row r="55" s="38" customFormat="1" ht="12.75"/>
    <row r="56" s="38" customFormat="1" ht="12.75"/>
    <row r="57" s="38" customFormat="1" ht="12.75"/>
    <row r="58" s="38" customFormat="1" ht="12.75"/>
    <row r="59" s="38" customFormat="1" ht="12.75"/>
    <row r="60" s="38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</sheetData>
  <sheetProtection/>
  <mergeCells count="73">
    <mergeCell ref="BJ6:BK6"/>
    <mergeCell ref="BA6:BA7"/>
    <mergeCell ref="BB6:BB7"/>
    <mergeCell ref="BC6:BD6"/>
    <mergeCell ref="BE6:BE7"/>
    <mergeCell ref="BF6:BF7"/>
    <mergeCell ref="BG6:BG7"/>
    <mergeCell ref="BH6:BH7"/>
    <mergeCell ref="BI6:BI7"/>
    <mergeCell ref="AW6:AW7"/>
    <mergeCell ref="AG6:AG7"/>
    <mergeCell ref="AH6:AH7"/>
    <mergeCell ref="AI6:AJ6"/>
    <mergeCell ref="AK6:AK7"/>
    <mergeCell ref="AO6:AO7"/>
    <mergeCell ref="AP6:AP7"/>
    <mergeCell ref="AL6:AL7"/>
    <mergeCell ref="BH5:BK5"/>
    <mergeCell ref="BA3:BD5"/>
    <mergeCell ref="BE3:BG5"/>
    <mergeCell ref="AC4:AF5"/>
    <mergeCell ref="AG4:AJ5"/>
    <mergeCell ref="BH3:BL4"/>
    <mergeCell ref="AC3:AJ3"/>
    <mergeCell ref="AK3:AN5"/>
    <mergeCell ref="AW3:AZ5"/>
    <mergeCell ref="A3:A7"/>
    <mergeCell ref="B3:E5"/>
    <mergeCell ref="F3:I5"/>
    <mergeCell ref="J3:M5"/>
    <mergeCell ref="G6:G7"/>
    <mergeCell ref="AO3:AR5"/>
    <mergeCell ref="AQ6:AR6"/>
    <mergeCell ref="N6:N7"/>
    <mergeCell ref="D6:E6"/>
    <mergeCell ref="J6:J7"/>
    <mergeCell ref="K6:K7"/>
    <mergeCell ref="F6:F7"/>
    <mergeCell ref="U6:U7"/>
    <mergeCell ref="BM3:BP5"/>
    <mergeCell ref="Y6:Y7"/>
    <mergeCell ref="Z6:Z7"/>
    <mergeCell ref="AA6:AB6"/>
    <mergeCell ref="AX6:AX7"/>
    <mergeCell ref="AE6:AF6"/>
    <mergeCell ref="AS3:AV5"/>
    <mergeCell ref="N3:Q5"/>
    <mergeCell ref="U3:X5"/>
    <mergeCell ref="W6:X6"/>
    <mergeCell ref="AM6:AN6"/>
    <mergeCell ref="O6:O7"/>
    <mergeCell ref="P6:Q6"/>
    <mergeCell ref="T6:T7"/>
    <mergeCell ref="BO6:BP6"/>
    <mergeCell ref="V6:V7"/>
    <mergeCell ref="AC6:AC7"/>
    <mergeCell ref="AD6:AD7"/>
    <mergeCell ref="AY6:AZ6"/>
    <mergeCell ref="BM6:BM7"/>
    <mergeCell ref="BN6:BN7"/>
    <mergeCell ref="BL6:BL7"/>
    <mergeCell ref="AS6:AT6"/>
    <mergeCell ref="AU6:AV6"/>
    <mergeCell ref="B1:X1"/>
    <mergeCell ref="B2:X2"/>
    <mergeCell ref="Y3:AB5"/>
    <mergeCell ref="H6:I6"/>
    <mergeCell ref="B6:B7"/>
    <mergeCell ref="C6:C7"/>
    <mergeCell ref="L6:M6"/>
    <mergeCell ref="R3:T5"/>
    <mergeCell ref="R6:R7"/>
    <mergeCell ref="S6:S7"/>
  </mergeCells>
  <printOptions horizontalCentered="1" verticalCentered="1"/>
  <pageMargins left="0.31496062992125984" right="0.11811023622047245" top="0.7480314960629921" bottom="0.35433070866141736" header="0" footer="0"/>
  <pageSetup horizontalDpi="600" verticalDpi="600" orientation="landscape" paperSize="9" scale="63" r:id="rId1"/>
  <colBreaks count="2" manualBreakCount="2">
    <brk id="24" max="38" man="1"/>
    <brk id="44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204-1</cp:lastModifiedBy>
  <cp:lastPrinted>2019-10-16T07:53:36Z</cp:lastPrinted>
  <dcterms:created xsi:type="dcterms:W3CDTF">2017-11-17T08:56:41Z</dcterms:created>
  <dcterms:modified xsi:type="dcterms:W3CDTF">2019-11-14T09:47:40Z</dcterms:modified>
  <cp:category/>
  <cp:version/>
  <cp:contentType/>
  <cp:contentStatus/>
</cp:coreProperties>
</file>