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4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'!$B$1:$F$35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'7'!$A$1:$BP$39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<sst xmlns="http://schemas.openxmlformats.org/spreadsheetml/2006/main" count="299" uniqueCount="201">
  <si>
    <t>Показник</t>
  </si>
  <si>
    <t>зміна значення</t>
  </si>
  <si>
    <t>%</t>
  </si>
  <si>
    <t xml:space="preserve"> </t>
  </si>
  <si>
    <t xml:space="preserve"> 2017 р.</t>
  </si>
  <si>
    <t>Середній розмір заробітної плати у вакансіях, грн.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</si>
  <si>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</si>
  <si>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</si>
  <si>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</si>
  <si>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</si>
  <si>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</si>
  <si>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</si>
  <si>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</si>
  <si>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</si>
  <si>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</si>
  <si>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</si>
  <si>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</si>
  <si>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</si>
  <si>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</si>
  <si>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</si>
  <si>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</si>
  <si>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</si>
  <si>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</si>
  <si>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</si>
  <si>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</si>
  <si>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</si>
  <si>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</si>
  <si>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</si>
  <si>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</si>
  <si>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</si>
  <si>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</si>
  <si>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</si>
  <si>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</si>
  <si>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</si>
  <si>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</si>
  <si>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</si>
  <si>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</si>
  <si>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</si>
  <si>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</si>
  <si>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</si>
  <si>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</si>
  <si>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</si>
  <si>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</si>
  <si>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</si>
  <si>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</si>
  <si>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</si>
  <si>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</si>
  <si>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</si>
  <si>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</si>
  <si>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</si>
  <si>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</si>
  <si>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</si>
  <si>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</si>
  <si>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</si>
  <si>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</si>
  <si>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</si>
  <si>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</si>
  <si>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</si>
  <si>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</si>
  <si>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</si>
  <si>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</si>
  <si>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</si>
  <si>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</si>
  <si>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</si>
  <si>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</si>
  <si>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</si>
  <si>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</si>
  <si>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</si>
  <si>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</si>
  <si>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</si>
  <si>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</si>
  <si>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</si>
  <si>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</si>
  <si>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</si>
  <si>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</si>
  <si>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</si>
  <si>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</si>
  <si>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</si>
  <si>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</si>
  <si>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</si>
  <si>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</si>
  <si>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</si>
  <si>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</si>
  <si>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</si>
  <si>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</si>
  <si>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</si>
  <si>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</si>
  <si>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</si>
  <si>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</si>
  <si>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</si>
  <si>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</si>
  <si>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</si>
  <si>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</si>
  <si>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</si>
  <si>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</si>
  <si>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</si>
  <si>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</si>
  <si>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</si>
  <si>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</si>
  <si>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</si>
  <si>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</si>
  <si>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</si>
  <si>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</si>
  <si>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</si>
  <si>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+ (-)                            осіб</t>
  </si>
  <si>
    <t xml:space="preserve"> + (-)                       осіб</t>
  </si>
  <si>
    <t xml:space="preserve">За даними Державної служби статистики України </t>
  </si>
  <si>
    <t>осіб</t>
  </si>
  <si>
    <t>Інформація щодо запланованого масового вивільнення працівників Вінницької області</t>
  </si>
  <si>
    <t>Вінницька область</t>
  </si>
  <si>
    <t>Середній розмір допомоги по безробіттю у квітні, грн.</t>
  </si>
  <si>
    <t>2017р.</t>
  </si>
  <si>
    <t xml:space="preserve"> 2018 р.</t>
  </si>
  <si>
    <t xml:space="preserve"> (за формою 3-ПН)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</si>
  <si>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</si>
  <si>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</si>
  <si>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</si>
  <si>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</si>
  <si>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</si>
  <si>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</si>
  <si>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</si>
  <si>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</si>
  <si>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</si>
  <si>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</si>
  <si>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</si>
  <si>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</si>
  <si>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</si>
  <si>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</si>
  <si>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</si>
  <si>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</si>
  <si>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</si>
  <si>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</si>
  <si>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</si>
  <si>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</si>
  <si>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</si>
  <si>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</si>
  <si>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</si>
  <si>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</si>
  <si>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</si>
  <si>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</si>
  <si>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</si>
  <si>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</si>
  <si>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</si>
  <si>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</si>
  <si>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з інших джерел</t>
  </si>
  <si>
    <t xml:space="preserve"> 2019 р.</t>
  </si>
  <si>
    <t>Питома вага працевлашто-           ваних до набуття статусу безробітного,%</t>
  </si>
  <si>
    <t>різ-ниця</t>
  </si>
  <si>
    <t xml:space="preserve">Економічна активність населення Вінницької області у середньому                                                                              за  2017- 2018 рр..                                                                                                                                                         </t>
  </si>
  <si>
    <t>за  2017 -2018 рр.</t>
  </si>
  <si>
    <t>1. Мали статус безробітного, осіб</t>
  </si>
  <si>
    <t>1.1. з них зареєстровано з початку року</t>
  </si>
  <si>
    <t>2. Отримали роботу (у т.ч. до набуття статусу безробітного),  осіб</t>
  </si>
  <si>
    <t>2.1. Працевлаштовано до набуття статусу,                                     осіб</t>
  </si>
  <si>
    <t>2.2. Питома вага працевлаштованих до набуття статусу, %</t>
  </si>
  <si>
    <t>2.3. Працевлаштовано безробітних за направленням служби зайнятості,  осіб</t>
  </si>
  <si>
    <t>2.3.1.  Шляхом одноразової виплати допомоги по безробіттю,  осіб</t>
  </si>
  <si>
    <t xml:space="preserve"> 2.3.2. Працевлаштовано з компенсацією витрат роботодавцю єдиного внеску,  осіб</t>
  </si>
  <si>
    <t>3.Проходили професійне навчання безробітні, осіб</t>
  </si>
  <si>
    <t xml:space="preserve">  3.1.  з них в ЦПТО,  осіб</t>
  </si>
  <si>
    <t>4. Отримали ваучер на навчання, 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</si>
  <si>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</si>
  <si>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</si>
  <si>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</si>
  <si>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         про вакансії, одиниць</t>
  </si>
  <si>
    <t>9. Кількість вакансій, одиниць</t>
  </si>
  <si>
    <t>9.1. з них зареєстровано з початку року</t>
  </si>
  <si>
    <t>Станом на дату:</t>
  </si>
  <si>
    <t>10. Мали статус безробітного,  осіб</t>
  </si>
  <si>
    <t>12. Середній розмір допомоги по безробіттю,                                      у квітні, грн.</t>
  </si>
  <si>
    <t>13. Кількість вакансій по формі 3-ПН, одиниць</t>
  </si>
  <si>
    <t>14. Інформація про вакансії, отримані з інших джерел,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</si>
  <si>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</si>
  <si>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</si>
  <si>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На 01.06.2018</t>
  </si>
  <si>
    <t>На 01.06.2019</t>
  </si>
  <si>
    <t xml:space="preserve"> + 4,3 в.п.</t>
  </si>
  <si>
    <t>748 грн.</t>
  </si>
  <si>
    <t>0</t>
  </si>
  <si>
    <t>Показники діяльності Вінницької обласної служби зайнятості</t>
  </si>
  <si>
    <t>у січні-травні 2018-2019 рр.</t>
  </si>
  <si>
    <t>11. Отримували допомогу по безробіттю,     осіб</t>
  </si>
  <si>
    <t>у 2.3 р.</t>
  </si>
  <si>
    <t>у 1.9 р.</t>
  </si>
  <si>
    <t>у 4.4 р.</t>
  </si>
  <si>
    <t>у 1.8 р.</t>
  </si>
  <si>
    <t>у 5.7 р.</t>
  </si>
  <si>
    <t>у 9.6 р.</t>
  </si>
  <si>
    <t>у січні-травні 2018- 2019 рр.</t>
  </si>
  <si>
    <t>у 2,0 р.</t>
  </si>
  <si>
    <t>січень-травень           2018 р.</t>
  </si>
  <si>
    <t>січень-травень     2019 р.</t>
  </si>
  <si>
    <t>у 24,6 рази</t>
  </si>
  <si>
    <t>у 5,9 разі</t>
  </si>
  <si>
    <t>у 10,5 рази</t>
  </si>
  <si>
    <t>січень-травень        2018 р.</t>
  </si>
  <si>
    <t>січень-травень   2019 р.</t>
  </si>
  <si>
    <t>Інформація щодо запланованого масового вивільнення працівників   Вінницької області   за січень-травень  2018-2019 рр.</t>
  </si>
  <si>
    <t>січень-травень          2018 р.</t>
  </si>
  <si>
    <t>січень-травень        2019 р.</t>
  </si>
  <si>
    <t>Інформація щодо запланованого масового вивільнення працівників Вінницької області за січень-травень 2018-2019 рр.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</si>
</sst>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45" fillId="0" borderId="0">
      <alignment/>
      <protection/>
    </xf>
    <xf numFmtId="0" fontId="8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73" fontId="29" fillId="0" borderId="0" xfId="67" applyNumberFormat="1" applyFont="1" applyFill="1">
      <alignment/>
      <protection/>
    </xf>
    <xf numFmtId="173" fontId="6" fillId="0" borderId="11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49" fontId="6" fillId="0" borderId="11" xfId="59" applyNumberFormat="1" applyFont="1" applyFill="1" applyBorder="1" applyAlignment="1">
      <alignment horizontal="center" vertical="center"/>
      <protection/>
    </xf>
    <xf numFmtId="173" fontId="6" fillId="0" borderId="12" xfId="59" applyNumberFormat="1" applyFont="1" applyFill="1" applyBorder="1" applyAlignment="1">
      <alignment horizontal="center" vertical="center"/>
      <protection/>
    </xf>
    <xf numFmtId="173" fontId="6" fillId="0" borderId="13" xfId="59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38" fillId="0" borderId="11" xfId="57" applyFont="1" applyFill="1" applyBorder="1" applyAlignment="1">
      <alignment horizontal="left" wrapText="1"/>
      <protection/>
    </xf>
    <xf numFmtId="173" fontId="14" fillId="0" borderId="11" xfId="57" applyNumberFormat="1" applyFont="1" applyFill="1" applyBorder="1" applyAlignment="1">
      <alignment horizontal="center" wrapText="1"/>
      <protection/>
    </xf>
    <xf numFmtId="172" fontId="38" fillId="0" borderId="11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73" fontId="21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72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1" fillId="0" borderId="15" xfId="62" applyFont="1" applyBorder="1" applyAlignment="1">
      <alignment vertical="center" wrapText="1"/>
      <protection/>
    </xf>
    <xf numFmtId="172" fontId="32" fillId="0" borderId="14" xfId="67" applyNumberFormat="1" applyFont="1" applyFill="1" applyBorder="1" applyAlignment="1">
      <alignment horizontal="center" vertical="center"/>
      <protection/>
    </xf>
    <xf numFmtId="0" fontId="21" fillId="0" borderId="16" xfId="62" applyFont="1" applyBorder="1" applyAlignment="1">
      <alignment vertical="center" wrapText="1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4" fillId="0" borderId="12" xfId="60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6" fontId="6" fillId="0" borderId="11" xfId="59" applyNumberFormat="1" applyFont="1" applyFill="1" applyBorder="1" applyAlignment="1">
      <alignment horizontal="center" vertical="center" wrapText="1"/>
      <protection/>
    </xf>
    <xf numFmtId="0" fontId="43" fillId="34" borderId="11" xfId="57" applyFont="1" applyFill="1" applyBorder="1" applyAlignment="1">
      <alignment horizontal="left" vertical="center" wrapText="1"/>
      <protection/>
    </xf>
    <xf numFmtId="172" fontId="43" fillId="34" borderId="11" xfId="57" applyNumberFormat="1" applyFont="1" applyFill="1" applyBorder="1" applyAlignment="1">
      <alignment horizontal="center" vertical="center" wrapText="1"/>
      <protection/>
    </xf>
    <xf numFmtId="172" fontId="43" fillId="34" borderId="11" xfId="56" applyNumberFormat="1" applyFont="1" applyFill="1" applyBorder="1" applyAlignment="1">
      <alignment horizontal="center" vertical="center" wrapText="1"/>
      <protection/>
    </xf>
    <xf numFmtId="173" fontId="43" fillId="34" borderId="11" xfId="57" applyNumberFormat="1" applyFont="1" applyFill="1" applyBorder="1" applyAlignment="1">
      <alignment horizontal="center" vertical="center"/>
      <protection/>
    </xf>
    <xf numFmtId="0" fontId="38" fillId="35" borderId="11" xfId="57" applyFont="1" applyFill="1" applyBorder="1" applyAlignment="1">
      <alignment horizontal="left" wrapText="1"/>
      <protection/>
    </xf>
    <xf numFmtId="173" fontId="14" fillId="35" borderId="11" xfId="57" applyNumberFormat="1" applyFont="1" applyFill="1" applyBorder="1" applyAlignment="1">
      <alignment horizontal="center" wrapText="1"/>
      <protection/>
    </xf>
    <xf numFmtId="172" fontId="38" fillId="35" borderId="11" xfId="57" applyNumberFormat="1" applyFont="1" applyFill="1" applyBorder="1" applyAlignment="1">
      <alignment horizontal="center"/>
      <protection/>
    </xf>
    <xf numFmtId="0" fontId="40" fillId="0" borderId="17" xfId="57" applyFont="1" applyBorder="1" applyAlignment="1">
      <alignment horizontal="center" vertical="center" wrapText="1"/>
      <protection/>
    </xf>
    <xf numFmtId="0" fontId="29" fillId="0" borderId="18" xfId="57" applyFont="1" applyBorder="1" applyAlignment="1">
      <alignment horizontal="center" vertical="center" wrapText="1"/>
      <protection/>
    </xf>
    <xf numFmtId="0" fontId="5" fillId="33" borderId="19" xfId="57" applyFont="1" applyFill="1" applyBorder="1" applyAlignment="1">
      <alignment horizontal="left" vertical="center" wrapText="1"/>
      <protection/>
    </xf>
    <xf numFmtId="0" fontId="44" fillId="0" borderId="20" xfId="57" applyFont="1" applyBorder="1" applyAlignment="1">
      <alignment horizontal="left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0" fontId="44" fillId="0" borderId="22" xfId="57" applyFont="1" applyFill="1" applyBorder="1" applyAlignment="1">
      <alignment horizontal="left" vertical="center" wrapText="1"/>
      <protection/>
    </xf>
    <xf numFmtId="0" fontId="5" fillId="0" borderId="23" xfId="57" applyFont="1" applyFill="1" applyBorder="1" applyAlignment="1">
      <alignment horizontal="left" vertical="center" wrapText="1"/>
      <protection/>
    </xf>
    <xf numFmtId="0" fontId="44" fillId="0" borderId="24" xfId="57" applyFont="1" applyFill="1" applyBorder="1" applyAlignment="1">
      <alignment horizontal="left" vertical="center" wrapText="1"/>
      <protection/>
    </xf>
    <xf numFmtId="172" fontId="33" fillId="0" borderId="19" xfId="57" applyNumberFormat="1" applyFont="1" applyFill="1" applyBorder="1" applyAlignment="1">
      <alignment horizontal="center" vertical="center"/>
      <protection/>
    </xf>
    <xf numFmtId="172" fontId="33" fillId="0" borderId="19" xfId="57" applyNumberFormat="1" applyFont="1" applyBorder="1" applyAlignment="1">
      <alignment horizontal="center" vertical="center"/>
      <protection/>
    </xf>
    <xf numFmtId="172" fontId="24" fillId="0" borderId="20" xfId="57" applyNumberFormat="1" applyFont="1" applyFill="1" applyBorder="1" applyAlignment="1">
      <alignment horizontal="center" vertical="center"/>
      <protection/>
    </xf>
    <xf numFmtId="172" fontId="24" fillId="0" borderId="20" xfId="57" applyNumberFormat="1" applyFont="1" applyBorder="1" applyAlignment="1">
      <alignment horizontal="center" vertical="center"/>
      <protection/>
    </xf>
    <xf numFmtId="172" fontId="33" fillId="0" borderId="21" xfId="57" applyNumberFormat="1" applyFont="1" applyFill="1" applyBorder="1" applyAlignment="1">
      <alignment horizontal="center" vertical="center"/>
      <protection/>
    </xf>
    <xf numFmtId="172" fontId="24" fillId="0" borderId="22" xfId="57" applyNumberFormat="1" applyFont="1" applyFill="1" applyBorder="1" applyAlignment="1">
      <alignment horizontal="center" vertical="center"/>
      <protection/>
    </xf>
    <xf numFmtId="172" fontId="33" fillId="0" borderId="23" xfId="57" applyNumberFormat="1" applyFont="1" applyFill="1" applyBorder="1" applyAlignment="1">
      <alignment horizontal="center" vertical="center"/>
      <protection/>
    </xf>
    <xf numFmtId="172" fontId="24" fillId="0" borderId="24" xfId="57" applyNumberFormat="1" applyFont="1" applyFill="1" applyBorder="1" applyAlignment="1">
      <alignment horizontal="center" vertical="center"/>
      <protection/>
    </xf>
    <xf numFmtId="49" fontId="22" fillId="0" borderId="25" xfId="57" applyNumberFormat="1" applyFont="1" applyFill="1" applyBorder="1" applyAlignment="1">
      <alignment horizontal="center" vertical="center" wrapText="1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6" borderId="11" xfId="64" applyFont="1" applyFill="1" applyBorder="1" applyAlignment="1">
      <alignment horizontal="center" vertical="center"/>
      <protection/>
    </xf>
    <xf numFmtId="3" fontId="36" fillId="36" borderId="11" xfId="57" applyNumberFormat="1" applyFont="1" applyFill="1" applyBorder="1" applyAlignment="1">
      <alignment horizontal="center" vertical="center"/>
      <protection/>
    </xf>
    <xf numFmtId="172" fontId="36" fillId="36" borderId="11" xfId="57" applyNumberFormat="1" applyFont="1" applyFill="1" applyBorder="1" applyAlignment="1">
      <alignment horizontal="center" vertical="center"/>
      <protection/>
    </xf>
    <xf numFmtId="3" fontId="51" fillId="36" borderId="11" xfId="67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" fontId="2" fillId="0" borderId="0" xfId="61" applyNumberFormat="1" applyFont="1" applyFill="1" applyAlignment="1" applyProtection="1">
      <alignment horizont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72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30" fillId="37" borderId="15" xfId="67" applyFont="1" applyFill="1" applyBorder="1" applyAlignment="1">
      <alignment horizontal="center" vertical="center" wrapText="1"/>
      <protection/>
    </xf>
    <xf numFmtId="3" fontId="30" fillId="37" borderId="11" xfId="67" applyNumberFormat="1" applyFont="1" applyFill="1" applyBorder="1" applyAlignment="1">
      <alignment horizontal="center" vertical="center"/>
      <protection/>
    </xf>
    <xf numFmtId="172" fontId="30" fillId="37" borderId="14" xfId="67" applyNumberFormat="1" applyFont="1" applyFill="1" applyBorder="1" applyAlignment="1">
      <alignment horizontal="center" vertical="center"/>
      <protection/>
    </xf>
    <xf numFmtId="1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/>
      <protection locked="0"/>
    </xf>
    <xf numFmtId="172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2" fillId="38" borderId="11" xfId="61" applyNumberFormat="1" applyFont="1" applyFill="1" applyBorder="1" applyAlignment="1" applyProtection="1">
      <alignment horizontal="center" vertical="center"/>
      <protection locked="0"/>
    </xf>
    <xf numFmtId="173" fontId="15" fillId="38" borderId="11" xfId="61" applyNumberFormat="1" applyFont="1" applyFill="1" applyBorder="1" applyAlignment="1" applyProtection="1">
      <alignment horizontal="center" vertical="center"/>
      <protection locked="0"/>
    </xf>
    <xf numFmtId="172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17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38" borderId="27" xfId="61" applyNumberFormat="1" applyFont="1" applyFill="1" applyBorder="1" applyAlignment="1" applyProtection="1">
      <alignment horizontal="center" vertical="center"/>
      <protection locked="0"/>
    </xf>
    <xf numFmtId="3" fontId="15" fillId="39" borderId="11" xfId="61" applyNumberFormat="1" applyFont="1" applyFill="1" applyBorder="1" applyAlignment="1" applyProtection="1">
      <alignment horizontal="center" vertical="center"/>
      <protection locked="0"/>
    </xf>
    <xf numFmtId="172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9" borderId="11" xfId="63" applyNumberFormat="1" applyFont="1" applyFill="1" applyBorder="1" applyAlignment="1">
      <alignment horizontal="center" vertical="center" wrapText="1"/>
      <protection/>
    </xf>
    <xf numFmtId="173" fontId="17" fillId="39" borderId="11" xfId="61" applyNumberFormat="1" applyFont="1" applyFill="1" applyBorder="1" applyAlignment="1" applyProtection="1">
      <alignment horizontal="center" vertical="center"/>
      <protection locked="0"/>
    </xf>
    <xf numFmtId="173" fontId="17" fillId="38" borderId="11" xfId="61" applyNumberFormat="1" applyFont="1" applyFill="1" applyBorder="1" applyAlignment="1" applyProtection="1">
      <alignment horizontal="center" vertical="center"/>
      <protection locked="0"/>
    </xf>
    <xf numFmtId="1" fontId="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7" xfId="61" applyNumberFormat="1" applyFont="1" applyFill="1" applyBorder="1" applyAlignment="1" applyProtection="1">
      <alignment horizontal="center"/>
      <protection/>
    </xf>
    <xf numFmtId="3" fontId="17" fillId="39" borderId="27" xfId="61" applyNumberFormat="1" applyFont="1" applyFill="1" applyBorder="1" applyAlignment="1" applyProtection="1">
      <alignment horizontal="center" vertical="center"/>
      <protection locked="0"/>
    </xf>
    <xf numFmtId="3" fontId="50" fillId="33" borderId="11" xfId="67" applyNumberFormat="1" applyFont="1" applyFill="1" applyBorder="1" applyAlignment="1">
      <alignment horizontal="center" vertical="center"/>
      <protection/>
    </xf>
    <xf numFmtId="1" fontId="15" fillId="0" borderId="28" xfId="61" applyNumberFormat="1" applyFont="1" applyFill="1" applyBorder="1" applyAlignment="1" applyProtection="1">
      <alignment vertical="center" wrapText="1"/>
      <protection/>
    </xf>
    <xf numFmtId="172" fontId="17" fillId="40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NumberFormat="1" applyFont="1" applyBorder="1" applyAlignment="1">
      <alignment horizontal="center" vertical="center" wrapText="1"/>
      <protection/>
    </xf>
    <xf numFmtId="3" fontId="17" fillId="39" borderId="11" xfId="0" applyNumberFormat="1" applyFont="1" applyFill="1" applyBorder="1" applyAlignment="1">
      <alignment horizontal="center" vertical="center"/>
    </xf>
    <xf numFmtId="1" fontId="4" fillId="39" borderId="11" xfId="61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14" fontId="26" fillId="0" borderId="14" xfId="48" applyNumberFormat="1" applyFont="1" applyBorder="1" applyAlignment="1">
      <alignment horizontal="center" vertical="center" wrapText="1"/>
      <protection/>
    </xf>
    <xf numFmtId="0" fontId="22" fillId="36" borderId="15" xfId="67" applyFont="1" applyFill="1" applyBorder="1" applyAlignment="1">
      <alignment horizontal="center" vertical="center" wrapText="1"/>
      <protection/>
    </xf>
    <xf numFmtId="172" fontId="22" fillId="36" borderId="14" xfId="67" applyNumberFormat="1" applyFont="1" applyFill="1" applyBorder="1" applyAlignment="1">
      <alignment horizontal="center" vertical="center" wrapText="1"/>
      <protection/>
    </xf>
    <xf numFmtId="0" fontId="32" fillId="0" borderId="15" xfId="67" applyFont="1" applyFill="1" applyBorder="1" applyAlignment="1">
      <alignment horizontal="left" vertical="center" wrapText="1"/>
      <protection/>
    </xf>
    <xf numFmtId="172" fontId="32" fillId="0" borderId="14" xfId="67" applyNumberFormat="1" applyFont="1" applyFill="1" applyBorder="1" applyAlignment="1">
      <alignment horizontal="center" vertical="center" wrapText="1"/>
      <protection/>
    </xf>
    <xf numFmtId="0" fontId="32" fillId="0" borderId="16" xfId="67" applyFont="1" applyFill="1" applyBorder="1" applyAlignment="1">
      <alignment horizontal="left" vertical="center" wrapText="1"/>
      <protection/>
    </xf>
    <xf numFmtId="1" fontId="49" fillId="0" borderId="12" xfId="59" applyNumberFormat="1" applyFont="1" applyFill="1" applyBorder="1" applyAlignment="1">
      <alignment horizontal="center" vertical="center" wrapText="1"/>
      <protection/>
    </xf>
    <xf numFmtId="0" fontId="15" fillId="0" borderId="11" xfId="59" applyFont="1" applyFill="1" applyBorder="1" applyAlignment="1">
      <alignment horizontal="left" vertical="center" wrapText="1"/>
      <protection/>
    </xf>
    <xf numFmtId="0" fontId="53" fillId="0" borderId="11" xfId="4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26" fillId="0" borderId="29" xfId="57" applyFont="1" applyFill="1" applyBorder="1" applyAlignment="1">
      <alignment horizontal="center" vertical="center" wrapText="1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31" xfId="65" applyFont="1" applyFill="1" applyBorder="1" applyAlignment="1">
      <alignment horizontal="left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32" xfId="67" applyFont="1" applyFill="1" applyBorder="1" applyAlignment="1">
      <alignment horizontal="center"/>
      <protection/>
    </xf>
    <xf numFmtId="0" fontId="25" fillId="0" borderId="15" xfId="67" applyFont="1" applyFill="1" applyBorder="1" applyAlignment="1">
      <alignment horizontal="center"/>
      <protection/>
    </xf>
    <xf numFmtId="49" fontId="36" fillId="0" borderId="33" xfId="64" applyNumberFormat="1" applyFont="1" applyBorder="1" applyAlignment="1">
      <alignment horizontal="center" vertical="center" wrapText="1"/>
      <protection/>
    </xf>
    <xf numFmtId="14" fontId="26" fillId="0" borderId="33" xfId="48" applyNumberFormat="1" applyFont="1" applyBorder="1" applyAlignment="1">
      <alignment horizontal="center" vertical="center" wrapText="1"/>
      <protection/>
    </xf>
    <xf numFmtId="14" fontId="26" fillId="0" borderId="34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2" fillId="0" borderId="33" xfId="67" applyFont="1" applyFill="1" applyBorder="1" applyAlignment="1">
      <alignment horizontal="center" vertical="center" wrapText="1"/>
      <protection/>
    </xf>
    <xf numFmtId="0" fontId="22" fillId="0" borderId="34" xfId="67" applyFont="1" applyFill="1" applyBorder="1" applyAlignment="1">
      <alignment horizontal="center" vertical="center" wrapText="1"/>
      <protection/>
    </xf>
    <xf numFmtId="49" fontId="6" fillId="0" borderId="13" xfId="59" applyNumberFormat="1" applyFont="1" applyFill="1" applyBorder="1" applyAlignment="1">
      <alignment horizontal="center" vertical="center"/>
      <protection/>
    </xf>
    <xf numFmtId="49" fontId="6" fillId="0" borderId="35" xfId="59" applyNumberFormat="1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left" vertical="center" wrapText="1"/>
      <protection/>
    </xf>
    <xf numFmtId="173" fontId="6" fillId="0" borderId="27" xfId="59" applyNumberFormat="1" applyFont="1" applyFill="1" applyBorder="1" applyAlignment="1">
      <alignment horizontal="center" vertical="center"/>
      <protection/>
    </xf>
    <xf numFmtId="173" fontId="6" fillId="0" borderId="26" xfId="59" applyNumberFormat="1" applyFont="1" applyFill="1" applyBorder="1" applyAlignment="1">
      <alignment horizontal="center" vertical="center"/>
      <protection/>
    </xf>
    <xf numFmtId="0" fontId="37" fillId="0" borderId="36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0" fontId="6" fillId="0" borderId="27" xfId="59" applyFont="1" applyFill="1" applyBorder="1" applyAlignment="1">
      <alignment horizontal="center" vertical="center"/>
      <protection/>
    </xf>
    <xf numFmtId="0" fontId="6" fillId="0" borderId="26" xfId="59" applyFont="1" applyFill="1" applyBorder="1" applyAlignment="1">
      <alignment horizontal="center" vertical="center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28" xfId="61" applyNumberFormat="1" applyFont="1" applyFill="1" applyBorder="1" applyAlignment="1" applyProtection="1">
      <alignment horizontal="center" vertical="center" wrapText="1"/>
      <protection/>
    </xf>
    <xf numFmtId="1" fontId="15" fillId="0" borderId="12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37" xfId="61" applyNumberFormat="1" applyFont="1" applyFill="1" applyBorder="1" applyAlignment="1" applyProtection="1">
      <alignment horizontal="center" vertical="center" wrapText="1"/>
      <protection/>
    </xf>
    <xf numFmtId="1" fontId="13" fillId="0" borderId="26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38" xfId="61" applyNumberFormat="1" applyFont="1" applyFill="1" applyBorder="1" applyAlignment="1" applyProtection="1">
      <alignment horizontal="center" vertical="center" wrapText="1"/>
      <protection/>
    </xf>
    <xf numFmtId="1" fontId="14" fillId="0" borderId="36" xfId="61" applyNumberFormat="1" applyFont="1" applyFill="1" applyBorder="1" applyAlignment="1" applyProtection="1">
      <alignment horizontal="center" vertical="center" wrapText="1"/>
      <protection/>
    </xf>
    <xf numFmtId="1" fontId="14" fillId="0" borderId="39" xfId="61" applyNumberFormat="1" applyFont="1" applyFill="1" applyBorder="1" applyAlignment="1" applyProtection="1">
      <alignment horizontal="center" vertical="center" wrapText="1"/>
      <protection/>
    </xf>
    <xf numFmtId="1" fontId="14" fillId="0" borderId="40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41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5" xfId="61" applyNumberFormat="1" applyFont="1" applyFill="1" applyBorder="1" applyAlignment="1" applyProtection="1">
      <alignment horizontal="center" vertical="center" wrapText="1"/>
      <protection/>
    </xf>
    <xf numFmtId="1" fontId="13" fillId="0" borderId="38" xfId="61" applyNumberFormat="1" applyFont="1" applyFill="1" applyBorder="1" applyAlignment="1" applyProtection="1">
      <alignment horizontal="center" vertical="center" wrapText="1"/>
      <protection/>
    </xf>
    <xf numFmtId="1" fontId="13" fillId="0" borderId="36" xfId="61" applyNumberFormat="1" applyFont="1" applyFill="1" applyBorder="1" applyAlignment="1" applyProtection="1">
      <alignment horizontal="center" vertical="center" wrapText="1"/>
      <protection/>
    </xf>
    <xf numFmtId="1" fontId="13" fillId="0" borderId="39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35" xfId="61" applyNumberFormat="1" applyFont="1" applyFill="1" applyBorder="1" applyAlignment="1" applyProtection="1">
      <alignment horizontal="center" vertical="center" wrapText="1"/>
      <protection/>
    </xf>
    <xf numFmtId="1" fontId="13" fillId="0" borderId="4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41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42" xfId="61" applyNumberFormat="1" applyFont="1" applyFill="1" applyBorder="1" applyAlignment="1" applyProtection="1">
      <alignment horizontal="center"/>
      <protection/>
    </xf>
    <xf numFmtId="1" fontId="2" fillId="0" borderId="12" xfId="61" applyNumberFormat="1" applyFont="1" applyFill="1" applyBorder="1" applyAlignment="1" applyProtection="1">
      <alignment horizontal="center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 vertical="center" wrapText="1"/>
      <protection/>
    </xf>
    <xf numFmtId="1" fontId="2" fillId="0" borderId="12" xfId="61" applyNumberFormat="1" applyFont="1" applyFill="1" applyBorder="1" applyAlignment="1" applyProtection="1">
      <alignment horizontal="center" vertical="center" wrapText="1"/>
      <protection/>
    </xf>
    <xf numFmtId="1" fontId="16" fillId="0" borderId="38" xfId="61" applyNumberFormat="1" applyFont="1" applyFill="1" applyBorder="1" applyAlignment="1" applyProtection="1">
      <alignment horizontal="center" vertical="center" wrapText="1"/>
      <protection/>
    </xf>
    <xf numFmtId="1" fontId="16" fillId="0" borderId="39" xfId="61" applyNumberFormat="1" applyFont="1" applyFill="1" applyBorder="1" applyAlignment="1" applyProtection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6" fillId="0" borderId="27" xfId="61" applyNumberFormat="1" applyFont="1" applyFill="1" applyBorder="1" applyAlignment="1" applyProtection="1">
      <alignment horizontal="center" vertical="center" wrapText="1"/>
      <protection/>
    </xf>
    <xf numFmtId="1" fontId="16" fillId="0" borderId="26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top" wrapText="1"/>
      <protection/>
    </xf>
    <xf numFmtId="0" fontId="21" fillId="0" borderId="28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2"/>
  <sheetViews>
    <sheetView view="pageBreakPreview" zoomScaleSheetLayoutView="100" zoomScalePageLayoutView="0" workbookViewId="0" topLeftCell="A1">
      <selection activeCell="B27" sqref="B27"/>
    </sheetView>
  </sheetViews>
  <sheetFormatPr defaultColWidth="10.28125" defaultRowHeight="15"/>
  <cols>
    <col min="1" max="1" width="38.7109375" style="66" customWidth="1"/>
    <col min="2" max="3" width="38.7109375" style="70" customWidth="1"/>
    <col min="4" max="237" width="7.8515625" style="66" customWidth="1"/>
    <col min="238" max="238" width="39.28125" style="66" customWidth="1"/>
    <col min="239" max="16384" width="10.28125" style="66" customWidth="1"/>
  </cols>
  <sheetData>
    <row r="1" spans="1:3" ht="49.5" customHeight="1">
      <c r="A1" s="212" t="s">
        <v>148</v>
      </c>
      <c r="B1" s="212"/>
      <c r="C1" s="212"/>
    </row>
    <row r="2" spans="1:3" ht="38.25" customHeight="1" thickBot="1">
      <c r="A2" s="213" t="s">
        <v>106</v>
      </c>
      <c r="B2" s="213"/>
      <c r="C2" s="213"/>
    </row>
    <row r="3" spans="1:3" s="68" customFormat="1" ht="39" customHeight="1" thickTop="1">
      <c r="A3" s="129"/>
      <c r="B3" s="210" t="s">
        <v>77</v>
      </c>
      <c r="C3" s="211"/>
    </row>
    <row r="4" spans="1:3" s="68" customFormat="1" ht="40.5" customHeight="1" thickBot="1">
      <c r="A4" s="130"/>
      <c r="B4" s="145" t="s">
        <v>111</v>
      </c>
      <c r="C4" s="145" t="s">
        <v>97</v>
      </c>
    </row>
    <row r="5" spans="1:3" s="68" customFormat="1" ht="63" customHeight="1" thickTop="1">
      <c r="A5" s="131" t="s">
        <v>89</v>
      </c>
      <c r="B5" s="137">
        <v>717.4</v>
      </c>
      <c r="C5" s="138">
        <v>724.3</v>
      </c>
    </row>
    <row r="6" spans="1:5" s="68" customFormat="1" ht="48.75" customHeight="1">
      <c r="A6" s="132" t="s">
        <v>88</v>
      </c>
      <c r="B6" s="139">
        <v>61.9</v>
      </c>
      <c r="C6" s="140">
        <v>63</v>
      </c>
      <c r="E6" s="68" t="s">
        <v>3</v>
      </c>
    </row>
    <row r="7" spans="1:3" s="68" customFormat="1" ht="57" customHeight="1">
      <c r="A7" s="133" t="s">
        <v>90</v>
      </c>
      <c r="B7" s="141">
        <v>640.9</v>
      </c>
      <c r="C7" s="141">
        <v>652.7</v>
      </c>
    </row>
    <row r="8" spans="1:3" s="68" customFormat="1" ht="54.75" customHeight="1">
      <c r="A8" s="134" t="s">
        <v>87</v>
      </c>
      <c r="B8" s="142">
        <v>55.3</v>
      </c>
      <c r="C8" s="142">
        <v>56.8</v>
      </c>
    </row>
    <row r="9" spans="1:3" s="68" customFormat="1" ht="70.5" customHeight="1">
      <c r="A9" s="135" t="s">
        <v>96</v>
      </c>
      <c r="B9" s="143">
        <v>76.5</v>
      </c>
      <c r="C9" s="143">
        <v>71.6</v>
      </c>
    </row>
    <row r="10" spans="1:3" s="68" customFormat="1" ht="60.75" customHeight="1" thickBot="1">
      <c r="A10" s="136" t="s">
        <v>91</v>
      </c>
      <c r="B10" s="144">
        <v>10.7</v>
      </c>
      <c r="C10" s="144">
        <v>9.9</v>
      </c>
    </row>
    <row r="11" spans="1:3" s="71" customFormat="1" ht="15.75" thickTop="1">
      <c r="A11" s="69"/>
      <c r="B11" s="69"/>
      <c r="C11" s="70"/>
    </row>
    <row r="12" spans="1:3" s="73" customFormat="1" ht="12" customHeight="1">
      <c r="A12" s="72"/>
      <c r="B12" s="72"/>
      <c r="C12" s="70"/>
    </row>
    <row r="13" ht="15">
      <c r="A13" s="74"/>
    </row>
    <row r="14" ht="15">
      <c r="A14" s="74"/>
    </row>
    <row r="15" ht="15">
      <c r="A15" s="74"/>
    </row>
    <row r="16" ht="15">
      <c r="A16" s="74"/>
    </row>
    <row r="17" ht="15">
      <c r="A17" s="74"/>
    </row>
    <row r="18" ht="15">
      <c r="A18" s="74"/>
    </row>
    <row r="19" ht="15">
      <c r="A19" s="74"/>
    </row>
    <row r="20" ht="15">
      <c r="A20" s="74"/>
    </row>
    <row r="21" ht="15">
      <c r="A21" s="74"/>
    </row>
    <row r="22" ht="15">
      <c r="A22" s="74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H12" sqref="H12"/>
    </sheetView>
  </sheetViews>
  <sheetFormatPr defaultColWidth="8.28125" defaultRowHeight="15"/>
  <cols>
    <col min="1" max="1" width="20.8515625" style="76" customWidth="1"/>
    <col min="2" max="2" width="16.421875" style="76" customWidth="1"/>
    <col min="3" max="3" width="14.421875" style="76" customWidth="1"/>
    <col min="4" max="4" width="14.00390625" style="76" customWidth="1"/>
    <col min="5" max="5" width="13.28125" style="76" customWidth="1"/>
    <col min="6" max="6" width="12.7109375" style="76" customWidth="1"/>
    <col min="7" max="7" width="12.00390625" style="76" customWidth="1"/>
    <col min="8" max="8" width="12.57421875" style="76" customWidth="1"/>
    <col min="9" max="9" width="13.7109375" style="76" customWidth="1"/>
    <col min="10" max="10" width="9.140625" style="77" customWidth="1"/>
    <col min="11" max="252" width="9.140625" style="76" customWidth="1"/>
    <col min="253" max="253" width="18.57421875" style="76" customWidth="1"/>
    <col min="254" max="254" width="11.57421875" style="76" customWidth="1"/>
    <col min="255" max="255" width="11.00390625" style="76" customWidth="1"/>
    <col min="256" max="16384" width="8.28125" style="76" customWidth="1"/>
  </cols>
  <sheetData>
    <row r="1" spans="1:9" s="75" customFormat="1" ht="18" customHeight="1">
      <c r="A1" s="215" t="s">
        <v>78</v>
      </c>
      <c r="B1" s="215"/>
      <c r="C1" s="215"/>
      <c r="D1" s="215"/>
      <c r="E1" s="215"/>
      <c r="F1" s="215"/>
      <c r="G1" s="215"/>
      <c r="H1" s="215"/>
      <c r="I1" s="215"/>
    </row>
    <row r="2" spans="1:9" s="75" customFormat="1" ht="18.75" customHeight="1">
      <c r="A2" s="215" t="s">
        <v>149</v>
      </c>
      <c r="B2" s="215"/>
      <c r="C2" s="215"/>
      <c r="D2" s="215"/>
      <c r="E2" s="215"/>
      <c r="F2" s="215"/>
      <c r="G2" s="215"/>
      <c r="H2" s="215"/>
      <c r="I2" s="215"/>
    </row>
    <row r="3" spans="1:9" s="75" customFormat="1" ht="14.25" customHeight="1">
      <c r="A3" s="216" t="s">
        <v>79</v>
      </c>
      <c r="B3" s="216"/>
      <c r="C3" s="216"/>
      <c r="D3" s="216"/>
      <c r="E3" s="216"/>
      <c r="F3" s="216"/>
      <c r="G3" s="216"/>
      <c r="H3" s="216"/>
      <c r="I3" s="216"/>
    </row>
    <row r="4" spans="1:9" s="75" customFormat="1" ht="9" customHeight="1" hidden="1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8" customHeight="1">
      <c r="A5" s="67" t="s">
        <v>76</v>
      </c>
      <c r="F5" s="218"/>
      <c r="G5" s="218"/>
      <c r="H5" s="218"/>
      <c r="I5" s="218"/>
    </row>
    <row r="6" spans="1:9" s="78" customFormat="1" ht="16.5" customHeight="1">
      <c r="A6" s="219"/>
      <c r="B6" s="214" t="s">
        <v>80</v>
      </c>
      <c r="C6" s="214"/>
      <c r="D6" s="214" t="s">
        <v>81</v>
      </c>
      <c r="E6" s="214"/>
      <c r="F6" s="214" t="s">
        <v>82</v>
      </c>
      <c r="G6" s="214"/>
      <c r="H6" s="214" t="s">
        <v>83</v>
      </c>
      <c r="I6" s="214"/>
    </row>
    <row r="7" spans="1:9" s="79" customFormat="1" ht="27.75" customHeight="1">
      <c r="A7" s="219"/>
      <c r="B7" s="88" t="s">
        <v>4</v>
      </c>
      <c r="C7" s="88" t="s">
        <v>112</v>
      </c>
      <c r="D7" s="88" t="s">
        <v>4</v>
      </c>
      <c r="E7" s="88" t="s">
        <v>112</v>
      </c>
      <c r="F7" s="88" t="s">
        <v>4</v>
      </c>
      <c r="G7" s="88" t="s">
        <v>112</v>
      </c>
      <c r="H7" s="88" t="s">
        <v>4</v>
      </c>
      <c r="I7" s="88" t="s">
        <v>112</v>
      </c>
    </row>
    <row r="8" spans="1:9" s="78" customFormat="1" ht="12.75" customHeight="1">
      <c r="A8" s="80"/>
      <c r="B8" s="217" t="s">
        <v>84</v>
      </c>
      <c r="C8" s="217"/>
      <c r="D8" s="217" t="s">
        <v>85</v>
      </c>
      <c r="E8" s="217"/>
      <c r="F8" s="217" t="s">
        <v>84</v>
      </c>
      <c r="G8" s="217"/>
      <c r="H8" s="217" t="s">
        <v>85</v>
      </c>
      <c r="I8" s="217"/>
    </row>
    <row r="9" spans="1:9" s="81" customFormat="1" ht="18" customHeight="1">
      <c r="A9" s="122" t="s">
        <v>20</v>
      </c>
      <c r="B9" s="123">
        <v>16156.4</v>
      </c>
      <c r="C9" s="124">
        <v>16360.9</v>
      </c>
      <c r="D9" s="125">
        <v>56.1</v>
      </c>
      <c r="E9" s="125">
        <v>57.1</v>
      </c>
      <c r="F9" s="124">
        <v>1698</v>
      </c>
      <c r="G9" s="124">
        <v>1578.6</v>
      </c>
      <c r="H9" s="125">
        <v>9.5</v>
      </c>
      <c r="I9" s="125">
        <v>8.8</v>
      </c>
    </row>
    <row r="10" spans="1:9" ht="15.75" customHeight="1">
      <c r="A10" s="126" t="s">
        <v>21</v>
      </c>
      <c r="B10" s="127">
        <v>640.9</v>
      </c>
      <c r="C10" s="127">
        <v>652.7</v>
      </c>
      <c r="D10" s="127">
        <v>55.3</v>
      </c>
      <c r="E10" s="127">
        <v>56.8</v>
      </c>
      <c r="F10" s="128">
        <v>76.5</v>
      </c>
      <c r="G10" s="128">
        <v>71.6</v>
      </c>
      <c r="H10" s="127">
        <v>10.7</v>
      </c>
      <c r="I10" s="127">
        <v>9.9</v>
      </c>
    </row>
    <row r="11" spans="1:9" ht="15.75" customHeight="1">
      <c r="A11" s="82" t="s">
        <v>22</v>
      </c>
      <c r="B11" s="83">
        <v>366</v>
      </c>
      <c r="C11" s="83">
        <v>371.1</v>
      </c>
      <c r="D11" s="83">
        <v>48.8</v>
      </c>
      <c r="E11" s="83">
        <v>49.5</v>
      </c>
      <c r="F11" s="84">
        <v>52.1</v>
      </c>
      <c r="G11" s="84">
        <v>47.9</v>
      </c>
      <c r="H11" s="83">
        <v>12.5</v>
      </c>
      <c r="I11" s="83">
        <v>11.4</v>
      </c>
    </row>
    <row r="12" spans="1:9" ht="15.75" customHeight="1">
      <c r="A12" s="82" t="s">
        <v>23</v>
      </c>
      <c r="B12" s="83">
        <v>1390.9</v>
      </c>
      <c r="C12" s="83">
        <v>1402.3</v>
      </c>
      <c r="D12" s="83">
        <v>58</v>
      </c>
      <c r="E12" s="83">
        <v>58.6</v>
      </c>
      <c r="F12" s="84">
        <v>129.2</v>
      </c>
      <c r="G12" s="84">
        <v>121.5</v>
      </c>
      <c r="H12" s="83">
        <v>8.5</v>
      </c>
      <c r="I12" s="83">
        <v>8</v>
      </c>
    </row>
    <row r="13" spans="1:9" ht="15.75" customHeight="1">
      <c r="A13" s="82" t="s">
        <v>24</v>
      </c>
      <c r="B13" s="83">
        <v>734.3</v>
      </c>
      <c r="C13" s="83">
        <v>741</v>
      </c>
      <c r="D13" s="83">
        <v>49.4</v>
      </c>
      <c r="E13" s="83">
        <v>50</v>
      </c>
      <c r="F13" s="84">
        <v>125.3</v>
      </c>
      <c r="G13" s="84">
        <v>120.4</v>
      </c>
      <c r="H13" s="83">
        <v>14.6</v>
      </c>
      <c r="I13" s="83">
        <v>14</v>
      </c>
    </row>
    <row r="14" spans="1:9" ht="15.75" customHeight="1">
      <c r="A14" s="82" t="s">
        <v>25</v>
      </c>
      <c r="B14" s="83">
        <v>510.6</v>
      </c>
      <c r="C14" s="83">
        <v>516.7</v>
      </c>
      <c r="D14" s="83">
        <v>56.4</v>
      </c>
      <c r="E14" s="83">
        <v>57.5</v>
      </c>
      <c r="F14" s="84">
        <v>62</v>
      </c>
      <c r="G14" s="84">
        <v>59.8</v>
      </c>
      <c r="H14" s="83">
        <v>10.8</v>
      </c>
      <c r="I14" s="83">
        <v>10.4</v>
      </c>
    </row>
    <row r="15" spans="1:9" ht="15.75" customHeight="1">
      <c r="A15" s="82" t="s">
        <v>26</v>
      </c>
      <c r="B15" s="83">
        <v>496.3</v>
      </c>
      <c r="C15" s="83">
        <v>502.4</v>
      </c>
      <c r="D15" s="83">
        <v>53.8</v>
      </c>
      <c r="E15" s="83">
        <v>54.5</v>
      </c>
      <c r="F15" s="84">
        <v>58.2</v>
      </c>
      <c r="G15" s="84">
        <v>56.1</v>
      </c>
      <c r="H15" s="83">
        <v>10.5</v>
      </c>
      <c r="I15" s="83">
        <v>10</v>
      </c>
    </row>
    <row r="16" spans="1:9" ht="15.75" customHeight="1">
      <c r="A16" s="82" t="s">
        <v>27</v>
      </c>
      <c r="B16" s="83">
        <v>719.7</v>
      </c>
      <c r="C16" s="83">
        <v>732.2</v>
      </c>
      <c r="D16" s="83">
        <v>55.2</v>
      </c>
      <c r="E16" s="83">
        <v>56.7</v>
      </c>
      <c r="F16" s="84">
        <v>86.2</v>
      </c>
      <c r="G16" s="84">
        <v>80.4</v>
      </c>
      <c r="H16" s="83">
        <v>10.7</v>
      </c>
      <c r="I16" s="83">
        <v>9.9</v>
      </c>
    </row>
    <row r="17" spans="1:9" ht="15.75" customHeight="1">
      <c r="A17" s="82" t="s">
        <v>28</v>
      </c>
      <c r="B17" s="83">
        <v>559</v>
      </c>
      <c r="C17" s="83">
        <v>565.8</v>
      </c>
      <c r="D17" s="83">
        <v>55</v>
      </c>
      <c r="E17" s="83">
        <v>55.6</v>
      </c>
      <c r="F17" s="84">
        <v>51.9</v>
      </c>
      <c r="G17" s="84">
        <v>47.9</v>
      </c>
      <c r="H17" s="83">
        <v>8.5</v>
      </c>
      <c r="I17" s="83">
        <v>7.8</v>
      </c>
    </row>
    <row r="18" spans="1:9" ht="15.75" customHeight="1">
      <c r="A18" s="82" t="s">
        <v>86</v>
      </c>
      <c r="B18" s="83">
        <v>741.1</v>
      </c>
      <c r="C18" s="83">
        <v>755.7</v>
      </c>
      <c r="D18" s="83">
        <v>58</v>
      </c>
      <c r="E18" s="83">
        <v>58.5</v>
      </c>
      <c r="F18" s="84">
        <v>51.9</v>
      </c>
      <c r="G18" s="84">
        <v>51.1</v>
      </c>
      <c r="H18" s="83">
        <v>6.5</v>
      </c>
      <c r="I18" s="83">
        <v>6.3</v>
      </c>
    </row>
    <row r="19" spans="1:9" ht="15.75" customHeight="1">
      <c r="A19" s="82" t="s">
        <v>29</v>
      </c>
      <c r="B19" s="83">
        <v>376.8</v>
      </c>
      <c r="C19" s="83">
        <v>380.5</v>
      </c>
      <c r="D19" s="83">
        <v>53.3</v>
      </c>
      <c r="E19" s="83">
        <v>54.5</v>
      </c>
      <c r="F19" s="84">
        <v>52.6</v>
      </c>
      <c r="G19" s="84">
        <v>49.9</v>
      </c>
      <c r="H19" s="83">
        <v>12.2</v>
      </c>
      <c r="I19" s="83">
        <v>11.6</v>
      </c>
    </row>
    <row r="20" spans="1:9" ht="15.75" customHeight="1">
      <c r="A20" s="82" t="s">
        <v>30</v>
      </c>
      <c r="B20" s="83">
        <v>292.1</v>
      </c>
      <c r="C20" s="83">
        <v>298.2</v>
      </c>
      <c r="D20" s="83">
        <v>54.7</v>
      </c>
      <c r="E20" s="83">
        <v>56.9</v>
      </c>
      <c r="F20" s="84">
        <v>58.3</v>
      </c>
      <c r="G20" s="84">
        <v>53.2</v>
      </c>
      <c r="H20" s="83">
        <v>16.6</v>
      </c>
      <c r="I20" s="83">
        <v>15.1</v>
      </c>
    </row>
    <row r="21" spans="1:9" ht="15.75" customHeight="1">
      <c r="A21" s="82" t="s">
        <v>31</v>
      </c>
      <c r="B21" s="83">
        <v>1050.8</v>
      </c>
      <c r="C21" s="83">
        <v>1061.2</v>
      </c>
      <c r="D21" s="83">
        <v>56.2</v>
      </c>
      <c r="E21" s="83">
        <v>56.8</v>
      </c>
      <c r="F21" s="84">
        <v>85.8</v>
      </c>
      <c r="G21" s="84">
        <v>78.7</v>
      </c>
      <c r="H21" s="83">
        <v>7.5</v>
      </c>
      <c r="I21" s="83">
        <v>6.9</v>
      </c>
    </row>
    <row r="22" spans="1:9" ht="15.75" customHeight="1">
      <c r="A22" s="82" t="s">
        <v>32</v>
      </c>
      <c r="B22" s="83">
        <v>489.7</v>
      </c>
      <c r="C22" s="83">
        <v>496.2</v>
      </c>
      <c r="D22" s="83">
        <v>56.8</v>
      </c>
      <c r="E22" s="83">
        <v>58.1</v>
      </c>
      <c r="F22" s="84">
        <v>56.3</v>
      </c>
      <c r="G22" s="84">
        <v>52.8</v>
      </c>
      <c r="H22" s="83">
        <v>10.3</v>
      </c>
      <c r="I22" s="83">
        <v>9.6</v>
      </c>
    </row>
    <row r="23" spans="1:9" ht="15.75" customHeight="1">
      <c r="A23" s="82" t="s">
        <v>33</v>
      </c>
      <c r="B23" s="83">
        <v>986.6</v>
      </c>
      <c r="C23" s="83">
        <v>1001.9</v>
      </c>
      <c r="D23" s="83">
        <v>56.1</v>
      </c>
      <c r="E23" s="83">
        <v>57.2</v>
      </c>
      <c r="F23" s="84">
        <v>77.2</v>
      </c>
      <c r="G23" s="84">
        <v>68.7</v>
      </c>
      <c r="H23" s="83">
        <v>7.3</v>
      </c>
      <c r="I23" s="83">
        <v>6.4</v>
      </c>
    </row>
    <row r="24" spans="1:9" ht="15.75" customHeight="1">
      <c r="A24" s="82" t="s">
        <v>34</v>
      </c>
      <c r="B24" s="83">
        <v>575</v>
      </c>
      <c r="C24" s="83">
        <v>580.6</v>
      </c>
      <c r="D24" s="83">
        <v>54</v>
      </c>
      <c r="E24" s="83">
        <v>55.1</v>
      </c>
      <c r="F24" s="84">
        <v>78.3</v>
      </c>
      <c r="G24" s="84">
        <v>73.3</v>
      </c>
      <c r="H24" s="83">
        <v>12</v>
      </c>
      <c r="I24" s="83">
        <v>11.2</v>
      </c>
    </row>
    <row r="25" spans="1:9" ht="15.75" customHeight="1">
      <c r="A25" s="82" t="s">
        <v>35</v>
      </c>
      <c r="B25" s="83">
        <v>460.2</v>
      </c>
      <c r="C25" s="83">
        <v>473.6</v>
      </c>
      <c r="D25" s="83">
        <v>55.1</v>
      </c>
      <c r="E25" s="83">
        <v>56.8</v>
      </c>
      <c r="F25" s="84">
        <v>60.1</v>
      </c>
      <c r="G25" s="84">
        <v>50.6</v>
      </c>
      <c r="H25" s="83">
        <v>11.6</v>
      </c>
      <c r="I25" s="83">
        <v>9.7</v>
      </c>
    </row>
    <row r="26" spans="1:9" ht="15.75" customHeight="1">
      <c r="A26" s="82" t="s">
        <v>36</v>
      </c>
      <c r="B26" s="83">
        <v>481.4</v>
      </c>
      <c r="C26" s="83">
        <v>485.1</v>
      </c>
      <c r="D26" s="83">
        <v>57.4</v>
      </c>
      <c r="E26" s="83">
        <v>58.4</v>
      </c>
      <c r="F26" s="84">
        <v>48</v>
      </c>
      <c r="G26" s="84">
        <v>46.4</v>
      </c>
      <c r="H26" s="83">
        <v>9.1</v>
      </c>
      <c r="I26" s="83">
        <v>8.7</v>
      </c>
    </row>
    <row r="27" spans="1:9" ht="15.75" customHeight="1">
      <c r="A27" s="82" t="s">
        <v>37</v>
      </c>
      <c r="B27" s="83">
        <v>399.1</v>
      </c>
      <c r="C27" s="83">
        <v>410.8</v>
      </c>
      <c r="D27" s="83">
        <v>51</v>
      </c>
      <c r="E27" s="83">
        <v>52.7</v>
      </c>
      <c r="F27" s="84">
        <v>53.9</v>
      </c>
      <c r="G27" s="84">
        <v>47.8</v>
      </c>
      <c r="H27" s="83">
        <v>11.9</v>
      </c>
      <c r="I27" s="83">
        <v>10.4</v>
      </c>
    </row>
    <row r="28" spans="1:9" ht="15.75" customHeight="1">
      <c r="A28" s="82" t="s">
        <v>38</v>
      </c>
      <c r="B28" s="83">
        <v>1247.1</v>
      </c>
      <c r="C28" s="83">
        <v>1258.9</v>
      </c>
      <c r="D28" s="83">
        <v>60.6</v>
      </c>
      <c r="E28" s="83">
        <v>61.4</v>
      </c>
      <c r="F28" s="84">
        <v>80.4</v>
      </c>
      <c r="G28" s="84">
        <v>70.7</v>
      </c>
      <c r="H28" s="83">
        <v>6.1</v>
      </c>
      <c r="I28" s="83">
        <v>5.3</v>
      </c>
    </row>
    <row r="29" spans="1:9" ht="15.75" customHeight="1">
      <c r="A29" s="82" t="s">
        <v>39</v>
      </c>
      <c r="B29" s="83">
        <v>442.2</v>
      </c>
      <c r="C29" s="83">
        <v>448.2</v>
      </c>
      <c r="D29" s="83">
        <v>56.2</v>
      </c>
      <c r="E29" s="83">
        <v>57.5</v>
      </c>
      <c r="F29" s="84">
        <v>55</v>
      </c>
      <c r="G29" s="84">
        <v>51.3</v>
      </c>
      <c r="H29" s="83">
        <v>11.1</v>
      </c>
      <c r="I29" s="83">
        <v>10.3</v>
      </c>
    </row>
    <row r="30" spans="1:9" ht="15.75" customHeight="1">
      <c r="A30" s="82" t="s">
        <v>40</v>
      </c>
      <c r="B30" s="83">
        <v>516</v>
      </c>
      <c r="C30" s="83">
        <v>522</v>
      </c>
      <c r="D30" s="83">
        <v>54.7</v>
      </c>
      <c r="E30" s="83">
        <v>55.9</v>
      </c>
      <c r="F30" s="84">
        <v>50.2</v>
      </c>
      <c r="G30" s="84">
        <v>48</v>
      </c>
      <c r="H30" s="83">
        <v>8.9</v>
      </c>
      <c r="I30" s="83">
        <v>8.4</v>
      </c>
    </row>
    <row r="31" spans="1:9" ht="15.75" customHeight="1">
      <c r="A31" s="82" t="s">
        <v>41</v>
      </c>
      <c r="B31" s="83">
        <v>518.4</v>
      </c>
      <c r="C31" s="83">
        <v>522.6</v>
      </c>
      <c r="D31" s="83">
        <v>56.7</v>
      </c>
      <c r="E31" s="83">
        <v>57.7</v>
      </c>
      <c r="F31" s="84">
        <v>59.2</v>
      </c>
      <c r="G31" s="84">
        <v>55.8</v>
      </c>
      <c r="H31" s="83">
        <v>10.2</v>
      </c>
      <c r="I31" s="83">
        <v>9.6</v>
      </c>
    </row>
    <row r="32" spans="1:9" ht="15.75" customHeight="1">
      <c r="A32" s="82" t="s">
        <v>42</v>
      </c>
      <c r="B32" s="83">
        <v>379.3</v>
      </c>
      <c r="C32" s="83">
        <v>382.9</v>
      </c>
      <c r="D32" s="83">
        <v>56.6</v>
      </c>
      <c r="E32" s="83">
        <v>57.2</v>
      </c>
      <c r="F32" s="84">
        <v>34.8</v>
      </c>
      <c r="G32" s="84">
        <v>33</v>
      </c>
      <c r="H32" s="83">
        <v>8.4</v>
      </c>
      <c r="I32" s="83">
        <v>7.9</v>
      </c>
    </row>
    <row r="33" spans="1:9" ht="15.75" customHeight="1">
      <c r="A33" s="82" t="s">
        <v>43</v>
      </c>
      <c r="B33" s="83">
        <v>426.1</v>
      </c>
      <c r="C33" s="83">
        <v>429.7</v>
      </c>
      <c r="D33" s="83">
        <v>56.1</v>
      </c>
      <c r="E33" s="83">
        <v>57.3</v>
      </c>
      <c r="F33" s="84">
        <v>53.5</v>
      </c>
      <c r="G33" s="84">
        <v>51</v>
      </c>
      <c r="H33" s="83">
        <v>11.2</v>
      </c>
      <c r="I33" s="83">
        <v>10.6</v>
      </c>
    </row>
    <row r="34" spans="1:9" ht="15.75" customHeight="1">
      <c r="A34" s="82" t="s">
        <v>44</v>
      </c>
      <c r="B34" s="83">
        <v>1356.8</v>
      </c>
      <c r="C34" s="83">
        <v>1368.6</v>
      </c>
      <c r="D34" s="83">
        <v>61.8</v>
      </c>
      <c r="E34" s="83">
        <v>62.6</v>
      </c>
      <c r="F34" s="84">
        <v>101.1</v>
      </c>
      <c r="G34" s="84">
        <v>90.7</v>
      </c>
      <c r="H34" s="83">
        <v>6.9</v>
      </c>
      <c r="I34" s="83">
        <v>6.2</v>
      </c>
    </row>
    <row r="35" spans="1:9" ht="15.75">
      <c r="A35" s="85"/>
      <c r="B35" s="86"/>
      <c r="C35" s="87"/>
      <c r="D35" s="85"/>
      <c r="E35" s="85"/>
      <c r="F35" s="85"/>
      <c r="G35" s="85"/>
      <c r="H35" s="85"/>
      <c r="I35" s="85"/>
    </row>
    <row r="36" spans="1:9" ht="15">
      <c r="A36" s="85"/>
      <c r="C36" s="85"/>
      <c r="D36" s="85"/>
      <c r="E36" s="85"/>
      <c r="F36" s="85"/>
      <c r="G36" s="85"/>
      <c r="H36" s="85"/>
      <c r="I36" s="85"/>
    </row>
    <row r="37" spans="1:9" ht="12.75">
      <c r="A37" s="86"/>
      <c r="C37" s="86"/>
      <c r="D37" s="86"/>
      <c r="E37" s="86"/>
      <c r="F37" s="86"/>
      <c r="G37" s="86"/>
      <c r="H37" s="86"/>
      <c r="I37" s="86"/>
    </row>
    <row r="38" spans="1:9" ht="12.75">
      <c r="A38" s="86"/>
      <c r="C38" s="86"/>
      <c r="D38" s="86"/>
      <c r="E38" s="86"/>
      <c r="F38" s="86"/>
      <c r="G38" s="86"/>
      <c r="H38" s="86"/>
      <c r="I38" s="86"/>
    </row>
  </sheetData>
  <sheetProtection/>
  <mergeCells count="14">
    <mergeCell ref="B8:C8"/>
    <mergeCell ref="D8:E8"/>
    <mergeCell ref="F8:G8"/>
    <mergeCell ref="H8:I8"/>
    <mergeCell ref="F5:I5"/>
    <mergeCell ref="A6:A7"/>
    <mergeCell ref="B6:C6"/>
    <mergeCell ref="D6:E6"/>
    <mergeCell ref="F6:G6"/>
    <mergeCell ref="H6:I6"/>
    <mergeCell ref="A1:I1"/>
    <mergeCell ref="A2:I2"/>
    <mergeCell ref="A3:I3"/>
    <mergeCell ref="A4:I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5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N27" sqref="N27"/>
    </sheetView>
  </sheetViews>
  <sheetFormatPr defaultColWidth="9.140625" defaultRowHeight="15"/>
  <cols>
    <col min="1" max="1" width="1.28515625" style="104" hidden="1" customWidth="1"/>
    <col min="2" max="2" width="27.140625" style="104" customWidth="1"/>
    <col min="3" max="3" width="18.57421875" style="104" customWidth="1"/>
    <col min="4" max="4" width="18.421875" style="104" customWidth="1"/>
    <col min="5" max="5" width="17.57421875" style="104" customWidth="1"/>
    <col min="6" max="6" width="16.7109375" style="104" customWidth="1"/>
    <col min="7" max="7" width="9.140625" style="104" customWidth="1"/>
    <col min="8" max="10" width="0" style="104" hidden="1" customWidth="1"/>
    <col min="11" max="16384" width="9.140625" style="104" customWidth="1"/>
  </cols>
  <sheetData>
    <row r="1" spans="1:6" s="89" customFormat="1" ht="42" customHeight="1">
      <c r="A1" s="220" t="s">
        <v>108</v>
      </c>
      <c r="B1" s="220"/>
      <c r="C1" s="220"/>
      <c r="D1" s="220"/>
      <c r="E1" s="220"/>
      <c r="F1" s="220"/>
    </row>
    <row r="2" spans="1:6" s="89" customFormat="1" ht="16.5" customHeight="1">
      <c r="A2" s="90"/>
      <c r="B2" s="90"/>
      <c r="C2" s="90"/>
      <c r="D2" s="90"/>
      <c r="E2" s="90"/>
      <c r="F2" s="91" t="s">
        <v>92</v>
      </c>
    </row>
    <row r="3" spans="1:6" s="89" customFormat="1" ht="24.75" customHeight="1">
      <c r="A3" s="90"/>
      <c r="B3" s="221"/>
      <c r="C3" s="222" t="s">
        <v>190</v>
      </c>
      <c r="D3" s="222" t="s">
        <v>191</v>
      </c>
      <c r="E3" s="223" t="s">
        <v>93</v>
      </c>
      <c r="F3" s="223"/>
    </row>
    <row r="4" spans="1:6" s="89" customFormat="1" ht="32.25" customHeight="1">
      <c r="A4" s="92"/>
      <c r="B4" s="221"/>
      <c r="C4" s="222"/>
      <c r="D4" s="222"/>
      <c r="E4" s="93" t="s">
        <v>2</v>
      </c>
      <c r="F4" s="94" t="s">
        <v>94</v>
      </c>
    </row>
    <row r="5" spans="2:6" s="95" customFormat="1" ht="19.5" customHeight="1">
      <c r="B5" s="193" t="s">
        <v>19</v>
      </c>
      <c r="C5" s="194">
        <v>1</v>
      </c>
      <c r="D5" s="195">
        <v>2</v>
      </c>
      <c r="E5" s="194">
        <v>3</v>
      </c>
      <c r="F5" s="195">
        <v>4</v>
      </c>
    </row>
    <row r="6" spans="2:10" s="96" customFormat="1" ht="27.75" customHeight="1">
      <c r="B6" s="157" t="s">
        <v>109</v>
      </c>
      <c r="C6" s="158">
        <f>SUM(C7:C35)</f>
        <v>2189</v>
      </c>
      <c r="D6" s="158">
        <f>SUM(D7:D35)</f>
        <v>1491</v>
      </c>
      <c r="E6" s="159">
        <f>ROUND(D6/C6*100,1)</f>
        <v>68.1</v>
      </c>
      <c r="F6" s="158">
        <f aca="true" t="shared" si="0" ref="F6:F35">D6-C6</f>
        <v>-698</v>
      </c>
      <c r="I6" s="97"/>
      <c r="J6" s="97"/>
    </row>
    <row r="7" spans="2:10" s="98" customFormat="1" ht="23.25" customHeight="1">
      <c r="B7" s="148" t="s">
        <v>115</v>
      </c>
      <c r="C7" s="102">
        <v>0</v>
      </c>
      <c r="D7" s="102">
        <v>3</v>
      </c>
      <c r="E7" s="103"/>
      <c r="F7" s="102">
        <f t="shared" si="0"/>
        <v>3</v>
      </c>
      <c r="H7" s="99">
        <f>ROUND(D7/$D$6*100,1)</f>
        <v>0.2</v>
      </c>
      <c r="I7" s="100">
        <f>ROUND(C7/1000,1)</f>
        <v>0</v>
      </c>
      <c r="J7" s="100">
        <f>ROUND(D7/1000,1)</f>
        <v>0</v>
      </c>
    </row>
    <row r="8" spans="2:10" s="98" customFormat="1" ht="23.25" customHeight="1">
      <c r="B8" s="148" t="s">
        <v>116</v>
      </c>
      <c r="C8" s="102">
        <v>0</v>
      </c>
      <c r="D8" s="102">
        <v>50</v>
      </c>
      <c r="E8" s="103"/>
      <c r="F8" s="102">
        <f t="shared" si="0"/>
        <v>50</v>
      </c>
      <c r="H8" s="99">
        <f aca="true" t="shared" si="1" ref="H8:H31">ROUND(D8/$D$6*100,1)</f>
        <v>3.4</v>
      </c>
      <c r="I8" s="100">
        <f aca="true" t="shared" si="2" ref="I8:J31">ROUND(C8/1000,1)</f>
        <v>0</v>
      </c>
      <c r="J8" s="100">
        <f t="shared" si="2"/>
        <v>0.1</v>
      </c>
    </row>
    <row r="9" spans="2:10" s="98" customFormat="1" ht="23.25" customHeight="1">
      <c r="B9" s="148" t="s">
        <v>117</v>
      </c>
      <c r="C9" s="102">
        <v>71</v>
      </c>
      <c r="D9" s="102">
        <v>0</v>
      </c>
      <c r="E9" s="103">
        <f aca="true" t="shared" si="3" ref="E7:E35">ROUND(D9/C9*100,1)</f>
        <v>0</v>
      </c>
      <c r="F9" s="102">
        <f t="shared" si="0"/>
        <v>-71</v>
      </c>
      <c r="H9" s="101">
        <f t="shared" si="1"/>
        <v>0</v>
      </c>
      <c r="I9" s="100">
        <f t="shared" si="2"/>
        <v>0.1</v>
      </c>
      <c r="J9" s="100">
        <f t="shared" si="2"/>
        <v>0</v>
      </c>
    </row>
    <row r="10" spans="2:10" s="98" customFormat="1" ht="23.25" customHeight="1">
      <c r="B10" s="148" t="s">
        <v>118</v>
      </c>
      <c r="C10" s="102">
        <v>5</v>
      </c>
      <c r="D10" s="102">
        <v>123</v>
      </c>
      <c r="E10" s="103" t="s">
        <v>192</v>
      </c>
      <c r="F10" s="102">
        <f t="shared" si="0"/>
        <v>118</v>
      </c>
      <c r="H10" s="99">
        <f t="shared" si="1"/>
        <v>8.2</v>
      </c>
      <c r="I10" s="100">
        <f t="shared" si="2"/>
        <v>0</v>
      </c>
      <c r="J10" s="100">
        <f t="shared" si="2"/>
        <v>0.1</v>
      </c>
    </row>
    <row r="11" spans="2:10" s="98" customFormat="1" ht="23.25" customHeight="1">
      <c r="B11" s="148" t="s">
        <v>119</v>
      </c>
      <c r="C11" s="102">
        <v>49</v>
      </c>
      <c r="D11" s="102">
        <v>39</v>
      </c>
      <c r="E11" s="103">
        <f>ROUND(D11/C11*100,1)</f>
        <v>79.6</v>
      </c>
      <c r="F11" s="102">
        <f t="shared" si="0"/>
        <v>-10</v>
      </c>
      <c r="H11" s="101">
        <f t="shared" si="1"/>
        <v>2.6</v>
      </c>
      <c r="I11" s="100">
        <f t="shared" si="2"/>
        <v>0</v>
      </c>
      <c r="J11" s="100">
        <f t="shared" si="2"/>
        <v>0</v>
      </c>
    </row>
    <row r="12" spans="2:10" s="98" customFormat="1" ht="23.25" customHeight="1">
      <c r="B12" s="148" t="s">
        <v>133</v>
      </c>
      <c r="C12" s="102">
        <v>115</v>
      </c>
      <c r="D12" s="102">
        <v>0</v>
      </c>
      <c r="E12" s="103">
        <f t="shared" si="3"/>
        <v>0</v>
      </c>
      <c r="F12" s="102">
        <f t="shared" si="0"/>
        <v>-115</v>
      </c>
      <c r="H12" s="99">
        <f t="shared" si="1"/>
        <v>0</v>
      </c>
      <c r="I12" s="100">
        <f t="shared" si="2"/>
        <v>0.1</v>
      </c>
      <c r="J12" s="100">
        <f t="shared" si="2"/>
        <v>0</v>
      </c>
    </row>
    <row r="13" spans="2:10" s="98" customFormat="1" ht="23.25" customHeight="1">
      <c r="B13" s="148" t="s">
        <v>120</v>
      </c>
      <c r="C13" s="102">
        <v>193</v>
      </c>
      <c r="D13" s="102">
        <v>47</v>
      </c>
      <c r="E13" s="103">
        <f t="shared" si="3"/>
        <v>24.4</v>
      </c>
      <c r="F13" s="102">
        <f t="shared" si="0"/>
        <v>-146</v>
      </c>
      <c r="H13" s="99">
        <f t="shared" si="1"/>
        <v>3.2</v>
      </c>
      <c r="I13" s="100">
        <f t="shared" si="2"/>
        <v>0.2</v>
      </c>
      <c r="J13" s="100">
        <f t="shared" si="2"/>
        <v>0</v>
      </c>
    </row>
    <row r="14" spans="2:10" s="98" customFormat="1" ht="23.25" customHeight="1">
      <c r="B14" s="148" t="s">
        <v>121</v>
      </c>
      <c r="C14" s="102">
        <v>28</v>
      </c>
      <c r="D14" s="102">
        <v>164</v>
      </c>
      <c r="E14" s="103" t="s">
        <v>193</v>
      </c>
      <c r="F14" s="102">
        <f t="shared" si="0"/>
        <v>136</v>
      </c>
      <c r="H14" s="99">
        <f t="shared" si="1"/>
        <v>11</v>
      </c>
      <c r="I14" s="100">
        <f t="shared" si="2"/>
        <v>0</v>
      </c>
      <c r="J14" s="100">
        <f t="shared" si="2"/>
        <v>0.2</v>
      </c>
    </row>
    <row r="15" spans="2:10" s="98" customFormat="1" ht="23.25" customHeight="1">
      <c r="B15" s="148" t="s">
        <v>122</v>
      </c>
      <c r="C15" s="102">
        <v>0</v>
      </c>
      <c r="D15" s="102">
        <v>0</v>
      </c>
      <c r="E15" s="103"/>
      <c r="F15" s="102">
        <f t="shared" si="0"/>
        <v>0</v>
      </c>
      <c r="H15" s="99">
        <f t="shared" si="1"/>
        <v>0</v>
      </c>
      <c r="I15" s="100">
        <f t="shared" si="2"/>
        <v>0</v>
      </c>
      <c r="J15" s="100">
        <f t="shared" si="2"/>
        <v>0</v>
      </c>
    </row>
    <row r="16" spans="2:10" s="98" customFormat="1" ht="23.25" customHeight="1">
      <c r="B16" s="148" t="s">
        <v>134</v>
      </c>
      <c r="C16" s="102">
        <v>0</v>
      </c>
      <c r="D16" s="102">
        <v>11</v>
      </c>
      <c r="E16" s="103"/>
      <c r="F16" s="102">
        <f t="shared" si="0"/>
        <v>11</v>
      </c>
      <c r="H16" s="99">
        <f t="shared" si="1"/>
        <v>0.7</v>
      </c>
      <c r="I16" s="100">
        <f t="shared" si="2"/>
        <v>0</v>
      </c>
      <c r="J16" s="100">
        <f t="shared" si="2"/>
        <v>0</v>
      </c>
    </row>
    <row r="17" spans="2:10" s="98" customFormat="1" ht="23.25" customHeight="1">
      <c r="B17" s="148" t="s">
        <v>123</v>
      </c>
      <c r="C17" s="102">
        <v>0</v>
      </c>
      <c r="D17" s="102">
        <v>0</v>
      </c>
      <c r="E17" s="103"/>
      <c r="F17" s="102">
        <f t="shared" si="0"/>
        <v>0</v>
      </c>
      <c r="H17" s="99">
        <f t="shared" si="1"/>
        <v>0</v>
      </c>
      <c r="I17" s="100">
        <f t="shared" si="2"/>
        <v>0</v>
      </c>
      <c r="J17" s="100">
        <f t="shared" si="2"/>
        <v>0</v>
      </c>
    </row>
    <row r="18" spans="2:10" s="98" customFormat="1" ht="23.25" customHeight="1">
      <c r="B18" s="148" t="s">
        <v>135</v>
      </c>
      <c r="C18" s="102">
        <v>92</v>
      </c>
      <c r="D18" s="102">
        <v>57</v>
      </c>
      <c r="E18" s="103">
        <f t="shared" si="3"/>
        <v>62</v>
      </c>
      <c r="F18" s="102">
        <f t="shared" si="0"/>
        <v>-35</v>
      </c>
      <c r="H18" s="101">
        <f t="shared" si="1"/>
        <v>3.8</v>
      </c>
      <c r="I18" s="100">
        <f t="shared" si="2"/>
        <v>0.1</v>
      </c>
      <c r="J18" s="100">
        <f t="shared" si="2"/>
        <v>0.1</v>
      </c>
    </row>
    <row r="19" spans="2:10" s="98" customFormat="1" ht="23.25" customHeight="1">
      <c r="B19" s="148" t="s">
        <v>124</v>
      </c>
      <c r="C19" s="102">
        <v>0</v>
      </c>
      <c r="D19" s="102">
        <v>0</v>
      </c>
      <c r="E19" s="103"/>
      <c r="F19" s="102">
        <f t="shared" si="0"/>
        <v>0</v>
      </c>
      <c r="H19" s="101">
        <f t="shared" si="1"/>
        <v>0</v>
      </c>
      <c r="I19" s="100">
        <f t="shared" si="2"/>
        <v>0</v>
      </c>
      <c r="J19" s="100">
        <f t="shared" si="2"/>
        <v>0</v>
      </c>
    </row>
    <row r="20" spans="2:10" s="98" customFormat="1" ht="23.25" customHeight="1">
      <c r="B20" s="148" t="s">
        <v>136</v>
      </c>
      <c r="C20" s="102">
        <v>39</v>
      </c>
      <c r="D20" s="102">
        <v>3</v>
      </c>
      <c r="E20" s="103">
        <f t="shared" si="3"/>
        <v>7.7</v>
      </c>
      <c r="F20" s="102">
        <f t="shared" si="0"/>
        <v>-36</v>
      </c>
      <c r="H20" s="101">
        <f t="shared" si="1"/>
        <v>0.2</v>
      </c>
      <c r="I20" s="100">
        <f t="shared" si="2"/>
        <v>0</v>
      </c>
      <c r="J20" s="100">
        <f t="shared" si="2"/>
        <v>0</v>
      </c>
    </row>
    <row r="21" spans="2:10" s="98" customFormat="1" ht="23.25" customHeight="1">
      <c r="B21" s="148" t="s">
        <v>125</v>
      </c>
      <c r="C21" s="102">
        <v>0</v>
      </c>
      <c r="D21" s="102">
        <v>9</v>
      </c>
      <c r="E21" s="103"/>
      <c r="F21" s="102">
        <f t="shared" si="0"/>
        <v>9</v>
      </c>
      <c r="H21" s="99">
        <f t="shared" si="1"/>
        <v>0.6</v>
      </c>
      <c r="I21" s="100">
        <f t="shared" si="2"/>
        <v>0</v>
      </c>
      <c r="J21" s="100">
        <f t="shared" si="2"/>
        <v>0</v>
      </c>
    </row>
    <row r="22" spans="2:10" s="98" customFormat="1" ht="23.25" customHeight="1">
      <c r="B22" s="148" t="s">
        <v>137</v>
      </c>
      <c r="C22" s="102">
        <v>0</v>
      </c>
      <c r="D22" s="102">
        <v>0</v>
      </c>
      <c r="E22" s="103"/>
      <c r="F22" s="102">
        <f t="shared" si="0"/>
        <v>0</v>
      </c>
      <c r="H22" s="99">
        <f t="shared" si="1"/>
        <v>0</v>
      </c>
      <c r="I22" s="100">
        <f t="shared" si="2"/>
        <v>0</v>
      </c>
      <c r="J22" s="100">
        <f t="shared" si="2"/>
        <v>0</v>
      </c>
    </row>
    <row r="23" spans="2:10" s="98" customFormat="1" ht="23.25" customHeight="1">
      <c r="B23" s="148" t="s">
        <v>126</v>
      </c>
      <c r="C23" s="102">
        <v>0</v>
      </c>
      <c r="D23" s="102">
        <v>0</v>
      </c>
      <c r="E23" s="103"/>
      <c r="F23" s="102">
        <f t="shared" si="0"/>
        <v>0</v>
      </c>
      <c r="H23" s="99">
        <f t="shared" si="1"/>
        <v>0</v>
      </c>
      <c r="I23" s="100">
        <f t="shared" si="2"/>
        <v>0</v>
      </c>
      <c r="J23" s="100">
        <f t="shared" si="2"/>
        <v>0</v>
      </c>
    </row>
    <row r="24" spans="2:10" s="98" customFormat="1" ht="23.25" customHeight="1">
      <c r="B24" s="148" t="s">
        <v>138</v>
      </c>
      <c r="C24" s="102">
        <v>168</v>
      </c>
      <c r="D24" s="102">
        <v>15</v>
      </c>
      <c r="E24" s="103">
        <f t="shared" si="3"/>
        <v>8.9</v>
      </c>
      <c r="F24" s="102">
        <f t="shared" si="0"/>
        <v>-153</v>
      </c>
      <c r="H24" s="99">
        <f t="shared" si="1"/>
        <v>1</v>
      </c>
      <c r="I24" s="100">
        <f t="shared" si="2"/>
        <v>0.2</v>
      </c>
      <c r="J24" s="100">
        <f t="shared" si="2"/>
        <v>0</v>
      </c>
    </row>
    <row r="25" spans="2:10" s="98" customFormat="1" ht="23.25" customHeight="1">
      <c r="B25" s="148" t="s">
        <v>127</v>
      </c>
      <c r="C25" s="102">
        <v>27</v>
      </c>
      <c r="D25" s="102">
        <v>13</v>
      </c>
      <c r="E25" s="103">
        <f t="shared" si="3"/>
        <v>48.1</v>
      </c>
      <c r="F25" s="102">
        <f t="shared" si="0"/>
        <v>-14</v>
      </c>
      <c r="H25" s="99">
        <f t="shared" si="1"/>
        <v>0.9</v>
      </c>
      <c r="I25" s="100">
        <f t="shared" si="2"/>
        <v>0</v>
      </c>
      <c r="J25" s="100">
        <f t="shared" si="2"/>
        <v>0</v>
      </c>
    </row>
    <row r="26" spans="2:10" s="98" customFormat="1" ht="23.25" customHeight="1">
      <c r="B26" s="148" t="s">
        <v>128</v>
      </c>
      <c r="C26" s="102">
        <v>0</v>
      </c>
      <c r="D26" s="102">
        <v>0</v>
      </c>
      <c r="E26" s="103"/>
      <c r="F26" s="102">
        <f t="shared" si="0"/>
        <v>0</v>
      </c>
      <c r="H26" s="99">
        <f t="shared" si="1"/>
        <v>0</v>
      </c>
      <c r="I26" s="100">
        <f t="shared" si="2"/>
        <v>0</v>
      </c>
      <c r="J26" s="100">
        <f t="shared" si="2"/>
        <v>0</v>
      </c>
    </row>
    <row r="27" spans="2:10" s="98" customFormat="1" ht="23.25" customHeight="1">
      <c r="B27" s="148" t="s">
        <v>139</v>
      </c>
      <c r="C27" s="102">
        <v>6</v>
      </c>
      <c r="D27" s="102">
        <v>63</v>
      </c>
      <c r="E27" s="103" t="s">
        <v>194</v>
      </c>
      <c r="F27" s="102">
        <f t="shared" si="0"/>
        <v>57</v>
      </c>
      <c r="H27" s="99">
        <f t="shared" si="1"/>
        <v>4.2</v>
      </c>
      <c r="I27" s="100">
        <f t="shared" si="2"/>
        <v>0</v>
      </c>
      <c r="J27" s="100">
        <f t="shared" si="2"/>
        <v>0.1</v>
      </c>
    </row>
    <row r="28" spans="2:10" s="98" customFormat="1" ht="23.25" customHeight="1">
      <c r="B28" s="148" t="s">
        <v>129</v>
      </c>
      <c r="C28" s="102">
        <v>173</v>
      </c>
      <c r="D28" s="102">
        <v>66</v>
      </c>
      <c r="E28" s="103">
        <f t="shared" si="3"/>
        <v>38.2</v>
      </c>
      <c r="F28" s="102">
        <f t="shared" si="0"/>
        <v>-107</v>
      </c>
      <c r="H28" s="99">
        <f t="shared" si="1"/>
        <v>4.4</v>
      </c>
      <c r="I28" s="100">
        <f t="shared" si="2"/>
        <v>0.2</v>
      </c>
      <c r="J28" s="100">
        <f t="shared" si="2"/>
        <v>0.1</v>
      </c>
    </row>
    <row r="29" spans="2:10" s="98" customFormat="1" ht="23.25" customHeight="1">
      <c r="B29" s="148" t="s">
        <v>130</v>
      </c>
      <c r="C29" s="102">
        <v>0</v>
      </c>
      <c r="D29" s="102">
        <v>64</v>
      </c>
      <c r="E29" s="103"/>
      <c r="F29" s="102">
        <f t="shared" si="0"/>
        <v>64</v>
      </c>
      <c r="H29" s="99">
        <f t="shared" si="1"/>
        <v>4.3</v>
      </c>
      <c r="I29" s="100">
        <f t="shared" si="2"/>
        <v>0</v>
      </c>
      <c r="J29" s="100">
        <f t="shared" si="2"/>
        <v>0.1</v>
      </c>
    </row>
    <row r="30" spans="2:10" s="98" customFormat="1" ht="23.25" customHeight="1">
      <c r="B30" s="148" t="s">
        <v>131</v>
      </c>
      <c r="C30" s="102">
        <v>16</v>
      </c>
      <c r="D30" s="102">
        <v>0</v>
      </c>
      <c r="E30" s="103">
        <f t="shared" si="3"/>
        <v>0</v>
      </c>
      <c r="F30" s="102">
        <f t="shared" si="0"/>
        <v>-16</v>
      </c>
      <c r="H30" s="99">
        <f t="shared" si="1"/>
        <v>0</v>
      </c>
      <c r="I30" s="100">
        <f t="shared" si="2"/>
        <v>0</v>
      </c>
      <c r="J30" s="100">
        <f t="shared" si="2"/>
        <v>0</v>
      </c>
    </row>
    <row r="31" spans="2:10" s="98" customFormat="1" ht="23.25" customHeight="1">
      <c r="B31" s="148" t="s">
        <v>140</v>
      </c>
      <c r="C31" s="102">
        <v>25</v>
      </c>
      <c r="D31" s="102">
        <v>0</v>
      </c>
      <c r="E31" s="103">
        <f t="shared" si="3"/>
        <v>0</v>
      </c>
      <c r="F31" s="102">
        <f t="shared" si="0"/>
        <v>-25</v>
      </c>
      <c r="H31" s="101">
        <f t="shared" si="1"/>
        <v>0</v>
      </c>
      <c r="I31" s="100">
        <f t="shared" si="2"/>
        <v>0</v>
      </c>
      <c r="J31" s="100">
        <f t="shared" si="2"/>
        <v>0</v>
      </c>
    </row>
    <row r="32" spans="2:6" ht="20.25">
      <c r="B32" s="148" t="s">
        <v>141</v>
      </c>
      <c r="C32" s="102">
        <v>0</v>
      </c>
      <c r="D32" s="102">
        <v>46</v>
      </c>
      <c r="E32" s="103"/>
      <c r="F32" s="102">
        <f t="shared" si="0"/>
        <v>46</v>
      </c>
    </row>
    <row r="33" spans="2:6" ht="20.25">
      <c r="B33" s="148" t="s">
        <v>132</v>
      </c>
      <c r="C33" s="102">
        <v>24</v>
      </c>
      <c r="D33" s="102">
        <v>0</v>
      </c>
      <c r="E33" s="103">
        <f t="shared" si="3"/>
        <v>0</v>
      </c>
      <c r="F33" s="102">
        <f t="shared" si="0"/>
        <v>-24</v>
      </c>
    </row>
    <row r="34" spans="2:6" ht="20.25">
      <c r="B34" s="148" t="s">
        <v>142</v>
      </c>
      <c r="C34" s="102">
        <v>5</v>
      </c>
      <c r="D34" s="102">
        <v>0</v>
      </c>
      <c r="E34" s="103">
        <f t="shared" si="3"/>
        <v>0</v>
      </c>
      <c r="F34" s="102">
        <f t="shared" si="0"/>
        <v>-5</v>
      </c>
    </row>
    <row r="35" spans="2:6" ht="20.25">
      <c r="B35" s="148" t="s">
        <v>143</v>
      </c>
      <c r="C35" s="102">
        <v>1153</v>
      </c>
      <c r="D35" s="102">
        <v>718</v>
      </c>
      <c r="E35" s="103">
        <f t="shared" si="3"/>
        <v>62.3</v>
      </c>
      <c r="F35" s="102">
        <f t="shared" si="0"/>
        <v>-435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6">
      <selection activeCell="E8" sqref="E8"/>
    </sheetView>
  </sheetViews>
  <sheetFormatPr defaultColWidth="8.8515625" defaultRowHeight="15"/>
  <cols>
    <col min="1" max="1" width="45.57421875" style="47" customWidth="1"/>
    <col min="2" max="2" width="14.00390625" style="47" customWidth="1"/>
    <col min="3" max="3" width="13.57421875" style="47" customWidth="1"/>
    <col min="4" max="4" width="12.1406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24" t="s">
        <v>197</v>
      </c>
      <c r="B1" s="224"/>
      <c r="C1" s="224"/>
      <c r="D1" s="224"/>
      <c r="E1" s="224"/>
    </row>
    <row r="2" spans="1:5" s="42" customFormat="1" ht="15" customHeight="1">
      <c r="A2" s="225" t="s">
        <v>45</v>
      </c>
      <c r="B2" s="225"/>
      <c r="C2" s="225"/>
      <c r="D2" s="225"/>
      <c r="E2" s="225"/>
    </row>
    <row r="3" spans="1:5" s="44" customFormat="1" ht="17.25" customHeight="1" thickBot="1">
      <c r="A3" s="43"/>
      <c r="B3" s="43"/>
      <c r="C3" s="43"/>
      <c r="D3" s="43"/>
      <c r="E3" s="147" t="s">
        <v>107</v>
      </c>
    </row>
    <row r="4" spans="1:5" s="44" customFormat="1" ht="27.75" customHeight="1">
      <c r="A4" s="226"/>
      <c r="B4" s="228" t="s">
        <v>195</v>
      </c>
      <c r="C4" s="228" t="s">
        <v>196</v>
      </c>
      <c r="D4" s="229" t="s">
        <v>93</v>
      </c>
      <c r="E4" s="230"/>
    </row>
    <row r="5" spans="1:5" s="44" customFormat="1" ht="35.25" customHeight="1">
      <c r="A5" s="227"/>
      <c r="B5" s="222"/>
      <c r="C5" s="222"/>
      <c r="D5" s="106" t="s">
        <v>95</v>
      </c>
      <c r="E5" s="199" t="s">
        <v>2</v>
      </c>
    </row>
    <row r="6" spans="1:5" s="45" customFormat="1" ht="33.75" customHeight="1">
      <c r="A6" s="200" t="s">
        <v>46</v>
      </c>
      <c r="B6" s="160">
        <f>SUM(B7:B25)</f>
        <v>2189</v>
      </c>
      <c r="C6" s="160">
        <f>SUM(C7:C25)</f>
        <v>1491</v>
      </c>
      <c r="D6" s="160">
        <f>C6-B6</f>
        <v>-698</v>
      </c>
      <c r="E6" s="201">
        <f>ROUND(C6/B6*100,1)</f>
        <v>68.1</v>
      </c>
    </row>
    <row r="7" spans="1:9" ht="39.75" customHeight="1">
      <c r="A7" s="202" t="s">
        <v>47</v>
      </c>
      <c r="B7" s="161">
        <v>112</v>
      </c>
      <c r="C7" s="161">
        <v>113</v>
      </c>
      <c r="D7" s="190">
        <f aca="true" t="shared" si="0" ref="D7:D25">C7-B7</f>
        <v>1</v>
      </c>
      <c r="E7" s="203">
        <f>ROUND(C7/B7*100,1)</f>
        <v>100.9</v>
      </c>
      <c r="F7" s="45"/>
      <c r="G7" s="46"/>
      <c r="I7" s="48"/>
    </row>
    <row r="8" spans="1:9" ht="35.25" customHeight="1">
      <c r="A8" s="202" t="s">
        <v>48</v>
      </c>
      <c r="B8" s="161">
        <v>0</v>
      </c>
      <c r="C8" s="161">
        <v>0</v>
      </c>
      <c r="D8" s="190">
        <f t="shared" si="0"/>
        <v>0</v>
      </c>
      <c r="E8" s="203"/>
      <c r="F8" s="45"/>
      <c r="G8" s="46"/>
      <c r="I8" s="48"/>
    </row>
    <row r="9" spans="1:9" s="49" customFormat="1" ht="21" customHeight="1">
      <c r="A9" s="202" t="s">
        <v>49</v>
      </c>
      <c r="B9" s="161">
        <v>5</v>
      </c>
      <c r="C9" s="161">
        <v>0</v>
      </c>
      <c r="D9" s="190">
        <f t="shared" si="0"/>
        <v>-5</v>
      </c>
      <c r="E9" s="203">
        <f aca="true" t="shared" si="1" ref="E8:E25">ROUND(C9/B9*100,1)</f>
        <v>0</v>
      </c>
      <c r="F9" s="45"/>
      <c r="G9" s="46"/>
      <c r="H9" s="47"/>
      <c r="I9" s="48"/>
    </row>
    <row r="10" spans="1:11" ht="38.25" customHeight="1">
      <c r="A10" s="202" t="s">
        <v>50</v>
      </c>
      <c r="B10" s="161">
        <v>0</v>
      </c>
      <c r="C10" s="161">
        <v>47</v>
      </c>
      <c r="D10" s="190">
        <f t="shared" si="0"/>
        <v>47</v>
      </c>
      <c r="E10" s="203"/>
      <c r="F10" s="45"/>
      <c r="G10" s="46"/>
      <c r="I10" s="48"/>
      <c r="K10" s="50"/>
    </row>
    <row r="11" spans="1:9" ht="42" customHeight="1">
      <c r="A11" s="202" t="s">
        <v>51</v>
      </c>
      <c r="B11" s="161">
        <v>0</v>
      </c>
      <c r="C11" s="161">
        <v>0</v>
      </c>
      <c r="D11" s="190">
        <f t="shared" si="0"/>
        <v>0</v>
      </c>
      <c r="E11" s="203"/>
      <c r="F11" s="45"/>
      <c r="G11" s="46"/>
      <c r="I11" s="48"/>
    </row>
    <row r="12" spans="1:9" ht="19.5" customHeight="1">
      <c r="A12" s="202" t="s">
        <v>52</v>
      </c>
      <c r="B12" s="161">
        <v>160</v>
      </c>
      <c r="C12" s="161">
        <v>0</v>
      </c>
      <c r="D12" s="190">
        <f t="shared" si="0"/>
        <v>-160</v>
      </c>
      <c r="E12" s="203">
        <f t="shared" si="1"/>
        <v>0</v>
      </c>
      <c r="F12" s="45"/>
      <c r="G12" s="46"/>
      <c r="I12" s="107"/>
    </row>
    <row r="13" spans="1:9" ht="41.25" customHeight="1">
      <c r="A13" s="202" t="s">
        <v>53</v>
      </c>
      <c r="B13" s="161">
        <v>5</v>
      </c>
      <c r="C13" s="161">
        <v>11</v>
      </c>
      <c r="D13" s="190">
        <f t="shared" si="0"/>
        <v>6</v>
      </c>
      <c r="E13" s="203">
        <f t="shared" si="1"/>
        <v>220</v>
      </c>
      <c r="F13" s="45"/>
      <c r="G13" s="46"/>
      <c r="I13" s="48"/>
    </row>
    <row r="14" spans="1:9" ht="41.25" customHeight="1">
      <c r="A14" s="202" t="s">
        <v>54</v>
      </c>
      <c r="B14" s="161">
        <v>0</v>
      </c>
      <c r="C14" s="161">
        <v>0</v>
      </c>
      <c r="D14" s="190">
        <f t="shared" si="0"/>
        <v>0</v>
      </c>
      <c r="E14" s="203"/>
      <c r="F14" s="45"/>
      <c r="G14" s="46"/>
      <c r="I14" s="48"/>
    </row>
    <row r="15" spans="1:9" ht="42" customHeight="1">
      <c r="A15" s="202" t="s">
        <v>55</v>
      </c>
      <c r="B15" s="161">
        <v>0</v>
      </c>
      <c r="C15" s="161">
        <v>0</v>
      </c>
      <c r="D15" s="190">
        <f t="shared" si="0"/>
        <v>0</v>
      </c>
      <c r="E15" s="203"/>
      <c r="F15" s="45"/>
      <c r="G15" s="46"/>
      <c r="I15" s="48"/>
    </row>
    <row r="16" spans="1:9" ht="23.25" customHeight="1">
      <c r="A16" s="202" t="s">
        <v>56</v>
      </c>
      <c r="B16" s="161">
        <v>107</v>
      </c>
      <c r="C16" s="161">
        <v>0</v>
      </c>
      <c r="D16" s="190">
        <f t="shared" si="0"/>
        <v>-107</v>
      </c>
      <c r="E16" s="203">
        <f t="shared" si="1"/>
        <v>0</v>
      </c>
      <c r="F16" s="45"/>
      <c r="G16" s="46"/>
      <c r="I16" s="48"/>
    </row>
    <row r="17" spans="1:9" ht="22.5" customHeight="1">
      <c r="A17" s="202" t="s">
        <v>57</v>
      </c>
      <c r="B17" s="162">
        <v>0</v>
      </c>
      <c r="C17" s="162">
        <v>0</v>
      </c>
      <c r="D17" s="190">
        <f t="shared" si="0"/>
        <v>0</v>
      </c>
      <c r="E17" s="203"/>
      <c r="F17" s="45"/>
      <c r="G17" s="46"/>
      <c r="I17" s="48"/>
    </row>
    <row r="18" spans="1:9" ht="22.5" customHeight="1">
      <c r="A18" s="202" t="s">
        <v>58</v>
      </c>
      <c r="B18" s="161">
        <v>52</v>
      </c>
      <c r="C18" s="161">
        <v>0</v>
      </c>
      <c r="D18" s="190">
        <f t="shared" si="0"/>
        <v>-52</v>
      </c>
      <c r="E18" s="203">
        <f t="shared" si="1"/>
        <v>0</v>
      </c>
      <c r="F18" s="45"/>
      <c r="G18" s="46"/>
      <c r="I18" s="48"/>
    </row>
    <row r="19" spans="1:9" ht="38.25" customHeight="1">
      <c r="A19" s="202" t="s">
        <v>59</v>
      </c>
      <c r="B19" s="161">
        <v>0</v>
      </c>
      <c r="C19" s="161">
        <v>11</v>
      </c>
      <c r="D19" s="190">
        <f t="shared" si="0"/>
        <v>11</v>
      </c>
      <c r="E19" s="203"/>
      <c r="F19" s="45"/>
      <c r="G19" s="46"/>
      <c r="I19" s="108"/>
    </row>
    <row r="20" spans="1:9" ht="35.25" customHeight="1">
      <c r="A20" s="202" t="s">
        <v>60</v>
      </c>
      <c r="B20" s="161">
        <v>0</v>
      </c>
      <c r="C20" s="161">
        <v>95</v>
      </c>
      <c r="D20" s="190">
        <f t="shared" si="0"/>
        <v>95</v>
      </c>
      <c r="E20" s="203"/>
      <c r="F20" s="45"/>
      <c r="G20" s="46"/>
      <c r="I20" s="48"/>
    </row>
    <row r="21" spans="1:9" ht="41.25" customHeight="1">
      <c r="A21" s="202" t="s">
        <v>61</v>
      </c>
      <c r="B21" s="161">
        <v>937</v>
      </c>
      <c r="C21" s="161">
        <v>898</v>
      </c>
      <c r="D21" s="190">
        <f t="shared" si="0"/>
        <v>-39</v>
      </c>
      <c r="E21" s="203">
        <f t="shared" si="1"/>
        <v>95.8</v>
      </c>
      <c r="F21" s="45"/>
      <c r="G21" s="46"/>
      <c r="I21" s="48"/>
    </row>
    <row r="22" spans="1:9" ht="19.5" customHeight="1">
      <c r="A22" s="202" t="s">
        <v>62</v>
      </c>
      <c r="B22" s="161">
        <v>225</v>
      </c>
      <c r="C22" s="161">
        <v>177</v>
      </c>
      <c r="D22" s="190">
        <f t="shared" si="0"/>
        <v>-48</v>
      </c>
      <c r="E22" s="203">
        <f t="shared" si="1"/>
        <v>78.7</v>
      </c>
      <c r="F22" s="45"/>
      <c r="G22" s="46"/>
      <c r="I22" s="48"/>
    </row>
    <row r="23" spans="1:9" ht="39" customHeight="1">
      <c r="A23" s="202" t="s">
        <v>63</v>
      </c>
      <c r="B23" s="161">
        <v>564</v>
      </c>
      <c r="C23" s="161">
        <v>139</v>
      </c>
      <c r="D23" s="190">
        <f t="shared" si="0"/>
        <v>-425</v>
      </c>
      <c r="E23" s="203">
        <f t="shared" si="1"/>
        <v>24.6</v>
      </c>
      <c r="F23" s="45"/>
      <c r="G23" s="46"/>
      <c r="I23" s="48"/>
    </row>
    <row r="24" spans="1:9" ht="38.25" customHeight="1">
      <c r="A24" s="202" t="s">
        <v>64</v>
      </c>
      <c r="B24" s="161">
        <v>22</v>
      </c>
      <c r="C24" s="161">
        <v>0</v>
      </c>
      <c r="D24" s="190">
        <f t="shared" si="0"/>
        <v>-22</v>
      </c>
      <c r="E24" s="203">
        <f t="shared" si="1"/>
        <v>0</v>
      </c>
      <c r="F24" s="45"/>
      <c r="G24" s="46"/>
      <c r="I24" s="48"/>
    </row>
    <row r="25" spans="1:9" ht="22.5" customHeight="1" thickBot="1">
      <c r="A25" s="204" t="s">
        <v>65</v>
      </c>
      <c r="B25" s="291">
        <v>0</v>
      </c>
      <c r="C25" s="291">
        <v>0</v>
      </c>
      <c r="D25" s="190">
        <f t="shared" si="0"/>
        <v>0</v>
      </c>
      <c r="E25" s="203"/>
      <c r="F25" s="45"/>
      <c r="G25" s="46"/>
      <c r="I25" s="48"/>
    </row>
    <row r="26" spans="1:9" ht="18.75">
      <c r="A26" s="51"/>
      <c r="B26" s="198"/>
      <c r="C26" s="292"/>
      <c r="D26" s="51"/>
      <c r="E26" s="51"/>
      <c r="I26" s="48"/>
    </row>
    <row r="27" spans="1:5" ht="18.75">
      <c r="A27" s="51"/>
      <c r="B27" s="198"/>
      <c r="C27" s="292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8.8515625" defaultRowHeight="15"/>
  <cols>
    <col min="1" max="1" width="52.8515625" style="47" customWidth="1"/>
    <col min="2" max="3" width="21.28125" style="47" customWidth="1"/>
    <col min="4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31" t="s">
        <v>200</v>
      </c>
      <c r="B1" s="231"/>
      <c r="C1" s="231"/>
      <c r="D1" s="231"/>
      <c r="E1" s="231"/>
    </row>
    <row r="2" spans="1:5" s="42" customFormat="1" ht="20.25" customHeight="1">
      <c r="A2" s="232" t="s">
        <v>66</v>
      </c>
      <c r="B2" s="232"/>
      <c r="C2" s="232"/>
      <c r="D2" s="232"/>
      <c r="E2" s="232"/>
    </row>
    <row r="3" spans="1:5" s="42" customFormat="1" ht="17.25" customHeight="1" thickBot="1">
      <c r="A3" s="105"/>
      <c r="B3" s="105"/>
      <c r="C3" s="105"/>
      <c r="D3" s="105"/>
      <c r="E3" s="146" t="s">
        <v>107</v>
      </c>
    </row>
    <row r="4" spans="1:5" s="44" customFormat="1" ht="25.5" customHeight="1">
      <c r="A4" s="226"/>
      <c r="B4" s="228" t="s">
        <v>198</v>
      </c>
      <c r="C4" s="228" t="s">
        <v>199</v>
      </c>
      <c r="D4" s="233" t="s">
        <v>93</v>
      </c>
      <c r="E4" s="234"/>
    </row>
    <row r="5" spans="1:5" s="44" customFormat="1" ht="37.5" customHeight="1">
      <c r="A5" s="227"/>
      <c r="B5" s="222"/>
      <c r="C5" s="222"/>
      <c r="D5" s="109" t="s">
        <v>95</v>
      </c>
      <c r="E5" s="110" t="s">
        <v>2</v>
      </c>
    </row>
    <row r="6" spans="1:7" s="52" customFormat="1" ht="34.5" customHeight="1">
      <c r="A6" s="166" t="s">
        <v>46</v>
      </c>
      <c r="B6" s="167">
        <f>SUM(B7:B15)</f>
        <v>2189</v>
      </c>
      <c r="C6" s="167">
        <f>SUM(C7:C15)</f>
        <v>1491</v>
      </c>
      <c r="D6" s="167">
        <f>C6-B6</f>
        <v>-698</v>
      </c>
      <c r="E6" s="168">
        <f>ROUND(C6/B6*100,1)</f>
        <v>68.1</v>
      </c>
      <c r="G6" s="53"/>
    </row>
    <row r="7" spans="1:11" ht="51" customHeight="1">
      <c r="A7" s="111" t="s">
        <v>67</v>
      </c>
      <c r="B7" s="162">
        <v>363</v>
      </c>
      <c r="C7" s="162">
        <v>393</v>
      </c>
      <c r="D7" s="54">
        <f aca="true" t="shared" si="0" ref="D7:D15">C7-B7</f>
        <v>30</v>
      </c>
      <c r="E7" s="112">
        <f aca="true" t="shared" si="1" ref="E7:E15">ROUND(C7/B7*100,1)</f>
        <v>108.3</v>
      </c>
      <c r="G7" s="53"/>
      <c r="H7" s="55"/>
      <c r="K7" s="55"/>
    </row>
    <row r="8" spans="1:11" ht="35.25" customHeight="1">
      <c r="A8" s="111" t="s">
        <v>68</v>
      </c>
      <c r="B8" s="161">
        <v>797</v>
      </c>
      <c r="C8" s="161">
        <v>438</v>
      </c>
      <c r="D8" s="54">
        <f t="shared" si="0"/>
        <v>-359</v>
      </c>
      <c r="E8" s="112">
        <f t="shared" si="1"/>
        <v>55</v>
      </c>
      <c r="G8" s="53"/>
      <c r="H8" s="55"/>
      <c r="K8" s="55"/>
    </row>
    <row r="9" spans="1:11" s="49" customFormat="1" ht="25.5" customHeight="1">
      <c r="A9" s="111" t="s">
        <v>69</v>
      </c>
      <c r="B9" s="161">
        <v>353</v>
      </c>
      <c r="C9" s="161">
        <v>328</v>
      </c>
      <c r="D9" s="54">
        <f t="shared" si="0"/>
        <v>-25</v>
      </c>
      <c r="E9" s="112">
        <f t="shared" si="1"/>
        <v>92.9</v>
      </c>
      <c r="F9" s="47"/>
      <c r="G9" s="53"/>
      <c r="H9" s="55"/>
      <c r="I9" s="47"/>
      <c r="K9" s="55"/>
    </row>
    <row r="10" spans="1:11" ht="36.75" customHeight="1">
      <c r="A10" s="111" t="s">
        <v>70</v>
      </c>
      <c r="B10" s="161">
        <v>55</v>
      </c>
      <c r="C10" s="161">
        <v>25</v>
      </c>
      <c r="D10" s="54">
        <f t="shared" si="0"/>
        <v>-30</v>
      </c>
      <c r="E10" s="112">
        <f t="shared" si="1"/>
        <v>45.5</v>
      </c>
      <c r="G10" s="53"/>
      <c r="H10" s="55"/>
      <c r="K10" s="55"/>
    </row>
    <row r="11" spans="1:11" ht="28.5" customHeight="1">
      <c r="A11" s="111" t="s">
        <v>71</v>
      </c>
      <c r="B11" s="161">
        <v>243</v>
      </c>
      <c r="C11" s="161">
        <v>22</v>
      </c>
      <c r="D11" s="54">
        <f t="shared" si="0"/>
        <v>-221</v>
      </c>
      <c r="E11" s="112">
        <f t="shared" si="1"/>
        <v>9.1</v>
      </c>
      <c r="G11" s="53"/>
      <c r="H11" s="55"/>
      <c r="K11" s="55"/>
    </row>
    <row r="12" spans="1:11" ht="59.25" customHeight="1">
      <c r="A12" s="111" t="s">
        <v>72</v>
      </c>
      <c r="B12" s="161">
        <v>0</v>
      </c>
      <c r="C12" s="161">
        <v>25</v>
      </c>
      <c r="D12" s="54">
        <f t="shared" si="0"/>
        <v>25</v>
      </c>
      <c r="E12" s="112"/>
      <c r="G12" s="53"/>
      <c r="H12" s="55"/>
      <c r="K12" s="55"/>
    </row>
    <row r="13" spans="1:18" ht="30.75" customHeight="1">
      <c r="A13" s="111" t="s">
        <v>73</v>
      </c>
      <c r="B13" s="161">
        <v>33</v>
      </c>
      <c r="C13" s="161">
        <v>64</v>
      </c>
      <c r="D13" s="54">
        <f t="shared" si="0"/>
        <v>31</v>
      </c>
      <c r="E13" s="112">
        <f t="shared" si="1"/>
        <v>193.9</v>
      </c>
      <c r="G13" s="53"/>
      <c r="H13" s="55"/>
      <c r="K13" s="55"/>
      <c r="R13" s="56"/>
    </row>
    <row r="14" spans="1:18" ht="75" customHeight="1">
      <c r="A14" s="111" t="s">
        <v>74</v>
      </c>
      <c r="B14" s="161">
        <v>230</v>
      </c>
      <c r="C14" s="161">
        <v>40</v>
      </c>
      <c r="D14" s="54">
        <f t="shared" si="0"/>
        <v>-190</v>
      </c>
      <c r="E14" s="112">
        <f t="shared" si="1"/>
        <v>17.4</v>
      </c>
      <c r="G14" s="53"/>
      <c r="H14" s="55"/>
      <c r="K14" s="55"/>
      <c r="R14" s="56"/>
    </row>
    <row r="15" spans="1:18" ht="33" customHeight="1" thickBot="1">
      <c r="A15" s="113" t="s">
        <v>75</v>
      </c>
      <c r="B15" s="161">
        <v>115</v>
      </c>
      <c r="C15" s="161">
        <v>156</v>
      </c>
      <c r="D15" s="54">
        <f t="shared" si="0"/>
        <v>41</v>
      </c>
      <c r="E15" s="112">
        <f t="shared" si="1"/>
        <v>135.7</v>
      </c>
      <c r="G15" s="53"/>
      <c r="H15" s="55"/>
      <c r="K15" s="55"/>
      <c r="R15" s="56"/>
    </row>
    <row r="16" spans="1:18" ht="12.75">
      <c r="A16" s="51"/>
      <c r="B16" s="51"/>
      <c r="C16" s="51"/>
      <c r="D16" s="51"/>
      <c r="R16" s="56"/>
    </row>
    <row r="17" spans="1:18" ht="12.75">
      <c r="A17" s="51"/>
      <c r="B17" s="51"/>
      <c r="C17" s="51"/>
      <c r="D17" s="51"/>
      <c r="R17" s="56"/>
    </row>
    <row r="18" ht="12.75">
      <c r="R18" s="56"/>
    </row>
    <row r="19" ht="12.75">
      <c r="R19" s="56"/>
    </row>
    <row r="20" ht="12.75">
      <c r="R20" s="56"/>
    </row>
    <row r="21" ht="12.75">
      <c r="R21" s="5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30" sqref="B30"/>
    </sheetView>
  </sheetViews>
  <sheetFormatPr defaultColWidth="9.140625" defaultRowHeight="15"/>
  <cols>
    <col min="1" max="1" width="54.7109375" style="1" customWidth="1"/>
    <col min="2" max="2" width="10.421875" style="1" customWidth="1"/>
    <col min="3" max="3" width="10.1406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6" t="s">
        <v>179</v>
      </c>
      <c r="B1" s="246"/>
      <c r="C1" s="246"/>
      <c r="D1" s="246"/>
      <c r="E1" s="246"/>
    </row>
    <row r="2" spans="1:5" ht="27" customHeight="1">
      <c r="A2" s="247" t="s">
        <v>180</v>
      </c>
      <c r="B2" s="247"/>
      <c r="C2" s="247"/>
      <c r="D2" s="247"/>
      <c r="E2" s="247"/>
    </row>
    <row r="3" spans="1:6" ht="15.75" customHeight="1">
      <c r="A3" s="242" t="s">
        <v>0</v>
      </c>
      <c r="B3" s="242" t="s">
        <v>97</v>
      </c>
      <c r="C3" s="242" t="s">
        <v>145</v>
      </c>
      <c r="D3" s="248" t="s">
        <v>1</v>
      </c>
      <c r="E3" s="248"/>
      <c r="F3" s="2"/>
    </row>
    <row r="4" spans="1:6" ht="24.75" customHeight="1">
      <c r="A4" s="242"/>
      <c r="B4" s="242"/>
      <c r="C4" s="242"/>
      <c r="D4" s="41" t="s">
        <v>2</v>
      </c>
      <c r="E4" s="290" t="s">
        <v>104</v>
      </c>
      <c r="F4" s="2"/>
    </row>
    <row r="5" spans="1:6" ht="27.75" customHeight="1">
      <c r="A5" s="64" t="s">
        <v>150</v>
      </c>
      <c r="B5" s="59">
        <v>37335</v>
      </c>
      <c r="C5" s="59">
        <v>36910</v>
      </c>
      <c r="D5" s="57">
        <f aca="true" t="shared" si="0" ref="D5:D21">ROUND(C5/B5*100,1)</f>
        <v>98.9</v>
      </c>
      <c r="E5" s="117">
        <f aca="true" t="shared" si="1" ref="E5:E21">C5-B5</f>
        <v>-425</v>
      </c>
      <c r="F5" s="1" t="s">
        <v>3</v>
      </c>
    </row>
    <row r="6" spans="1:5" ht="24.75" customHeight="1">
      <c r="A6" s="65" t="s">
        <v>151</v>
      </c>
      <c r="B6" s="149">
        <v>16989</v>
      </c>
      <c r="C6" s="149">
        <v>16061</v>
      </c>
      <c r="D6" s="61">
        <f t="shared" si="0"/>
        <v>94.5</v>
      </c>
      <c r="E6" s="118">
        <f t="shared" si="1"/>
        <v>-928</v>
      </c>
    </row>
    <row r="7" spans="1:7" ht="33" customHeight="1">
      <c r="A7" s="64" t="s">
        <v>152</v>
      </c>
      <c r="B7" s="59">
        <v>17005</v>
      </c>
      <c r="C7" s="63">
        <v>17013</v>
      </c>
      <c r="D7" s="57">
        <f t="shared" si="0"/>
        <v>100</v>
      </c>
      <c r="E7" s="117">
        <f t="shared" si="1"/>
        <v>8</v>
      </c>
      <c r="F7" s="3"/>
      <c r="G7" s="4"/>
    </row>
    <row r="8" spans="1:7" ht="31.5">
      <c r="A8" s="64" t="s">
        <v>153</v>
      </c>
      <c r="B8" s="149">
        <v>4737</v>
      </c>
      <c r="C8" s="150">
        <v>5470</v>
      </c>
      <c r="D8" s="57">
        <f t="shared" si="0"/>
        <v>115.5</v>
      </c>
      <c r="E8" s="117">
        <f t="shared" si="1"/>
        <v>733</v>
      </c>
      <c r="F8" s="3"/>
      <c r="G8" s="4"/>
    </row>
    <row r="9" spans="1:7" ht="33" customHeight="1">
      <c r="A9" s="65" t="s">
        <v>154</v>
      </c>
      <c r="B9" s="151">
        <v>27.9</v>
      </c>
      <c r="C9" s="151">
        <v>32.2</v>
      </c>
      <c r="D9" s="238" t="s">
        <v>176</v>
      </c>
      <c r="E9" s="239"/>
      <c r="F9" s="5"/>
      <c r="G9" s="4"/>
    </row>
    <row r="10" spans="1:7" ht="33" customHeight="1">
      <c r="A10" s="65" t="s">
        <v>155</v>
      </c>
      <c r="B10" s="152">
        <v>11580</v>
      </c>
      <c r="C10" s="152">
        <v>10813</v>
      </c>
      <c r="D10" s="61">
        <f t="shared" si="0"/>
        <v>93.4</v>
      </c>
      <c r="E10" s="120">
        <f t="shared" si="1"/>
        <v>-767</v>
      </c>
      <c r="F10" s="5"/>
      <c r="G10" s="4"/>
    </row>
    <row r="11" spans="1:7" ht="33" customHeight="1">
      <c r="A11" s="65" t="s">
        <v>156</v>
      </c>
      <c r="B11" s="152">
        <v>58</v>
      </c>
      <c r="C11" s="152">
        <v>50</v>
      </c>
      <c r="D11" s="61">
        <f t="shared" si="0"/>
        <v>86.2</v>
      </c>
      <c r="E11" s="120">
        <f t="shared" si="1"/>
        <v>-8</v>
      </c>
      <c r="F11" s="5"/>
      <c r="G11" s="4"/>
    </row>
    <row r="12" spans="1:7" ht="36" customHeight="1">
      <c r="A12" s="65" t="s">
        <v>157</v>
      </c>
      <c r="B12" s="152">
        <v>231</v>
      </c>
      <c r="C12" s="152">
        <v>326</v>
      </c>
      <c r="D12" s="61">
        <f t="shared" si="0"/>
        <v>141.1</v>
      </c>
      <c r="E12" s="120">
        <f t="shared" si="1"/>
        <v>95</v>
      </c>
      <c r="F12" s="5"/>
      <c r="G12" s="4"/>
    </row>
    <row r="13" spans="1:5" ht="33" customHeight="1">
      <c r="A13" s="65" t="s">
        <v>158</v>
      </c>
      <c r="B13" s="119">
        <v>5290</v>
      </c>
      <c r="C13" s="152">
        <v>5207</v>
      </c>
      <c r="D13" s="61">
        <f t="shared" si="0"/>
        <v>98.4</v>
      </c>
      <c r="E13" s="120">
        <f t="shared" si="1"/>
        <v>-83</v>
      </c>
    </row>
    <row r="14" spans="1:5" ht="21.75" customHeight="1">
      <c r="A14" s="65" t="s">
        <v>159</v>
      </c>
      <c r="B14" s="119">
        <v>1666</v>
      </c>
      <c r="C14" s="152">
        <v>2243</v>
      </c>
      <c r="D14" s="61">
        <f>ROUND(C14/B14*100,1)</f>
        <v>134.6</v>
      </c>
      <c r="E14" s="120">
        <f>C14-B14</f>
        <v>577</v>
      </c>
    </row>
    <row r="15" spans="1:5" ht="21" customHeight="1">
      <c r="A15" s="65" t="s">
        <v>160</v>
      </c>
      <c r="B15" s="119">
        <v>2</v>
      </c>
      <c r="C15" s="152">
        <v>5</v>
      </c>
      <c r="D15" s="61">
        <f>ROUND(C15/B15*100,1)</f>
        <v>250</v>
      </c>
      <c r="E15" s="120">
        <f>C15-B15</f>
        <v>3</v>
      </c>
    </row>
    <row r="16" spans="1:6" ht="33.75" customHeight="1">
      <c r="A16" s="64" t="s">
        <v>161</v>
      </c>
      <c r="B16" s="153">
        <v>4123</v>
      </c>
      <c r="C16" s="154">
        <v>3895</v>
      </c>
      <c r="D16" s="57">
        <f t="shared" si="0"/>
        <v>94.5</v>
      </c>
      <c r="E16" s="117">
        <f t="shared" si="1"/>
        <v>-228</v>
      </c>
      <c r="F16" s="6"/>
    </row>
    <row r="17" spans="1:6" ht="31.5" customHeight="1">
      <c r="A17" s="65" t="s">
        <v>162</v>
      </c>
      <c r="B17" s="119">
        <v>66463</v>
      </c>
      <c r="C17" s="205">
        <v>67740</v>
      </c>
      <c r="D17" s="57">
        <f t="shared" si="0"/>
        <v>101.9</v>
      </c>
      <c r="E17" s="117">
        <f t="shared" si="1"/>
        <v>1277</v>
      </c>
      <c r="F17" s="6"/>
    </row>
    <row r="18" spans="1:6" ht="20.25" customHeight="1">
      <c r="A18" s="65" t="s">
        <v>163</v>
      </c>
      <c r="B18" s="119">
        <v>32684</v>
      </c>
      <c r="C18" s="205">
        <v>32933</v>
      </c>
      <c r="D18" s="57">
        <f t="shared" si="0"/>
        <v>100.8</v>
      </c>
      <c r="E18" s="117">
        <f t="shared" si="1"/>
        <v>249</v>
      </c>
      <c r="F18" s="6"/>
    </row>
    <row r="19" spans="1:6" ht="33" customHeight="1">
      <c r="A19" s="65" t="s">
        <v>164</v>
      </c>
      <c r="B19" s="152">
        <v>4426</v>
      </c>
      <c r="C19" s="152">
        <v>4614</v>
      </c>
      <c r="D19" s="62">
        <f t="shared" si="0"/>
        <v>104.2</v>
      </c>
      <c r="E19" s="117">
        <f t="shared" si="1"/>
        <v>188</v>
      </c>
      <c r="F19" s="7"/>
    </row>
    <row r="20" spans="1:11" ht="21.75" customHeight="1">
      <c r="A20" s="64" t="s">
        <v>165</v>
      </c>
      <c r="B20" s="155">
        <v>22337</v>
      </c>
      <c r="C20" s="155">
        <v>22648</v>
      </c>
      <c r="D20" s="57">
        <f t="shared" si="0"/>
        <v>101.4</v>
      </c>
      <c r="E20" s="117">
        <f t="shared" si="1"/>
        <v>311</v>
      </c>
      <c r="F20" s="7"/>
      <c r="K20" s="8"/>
    </row>
    <row r="21" spans="1:6" ht="24" customHeight="1">
      <c r="A21" s="65" t="s">
        <v>166</v>
      </c>
      <c r="B21" s="119">
        <v>21509</v>
      </c>
      <c r="C21" s="119">
        <v>21792</v>
      </c>
      <c r="D21" s="61">
        <f t="shared" si="0"/>
        <v>101.3</v>
      </c>
      <c r="E21" s="117">
        <f t="shared" si="1"/>
        <v>283</v>
      </c>
      <c r="F21" s="7"/>
    </row>
    <row r="22" spans="1:5" ht="9" customHeight="1">
      <c r="A22" s="240" t="s">
        <v>167</v>
      </c>
      <c r="B22" s="240"/>
      <c r="C22" s="240"/>
      <c r="D22" s="240"/>
      <c r="E22" s="240"/>
    </row>
    <row r="23" spans="1:5" ht="10.5" customHeight="1">
      <c r="A23" s="241"/>
      <c r="B23" s="241"/>
      <c r="C23" s="241"/>
      <c r="D23" s="241"/>
      <c r="E23" s="241"/>
    </row>
    <row r="24" spans="1:5" ht="18" customHeight="1">
      <c r="A24" s="242" t="s">
        <v>0</v>
      </c>
      <c r="B24" s="243" t="s">
        <v>174</v>
      </c>
      <c r="C24" s="243" t="s">
        <v>175</v>
      </c>
      <c r="D24" s="244" t="s">
        <v>1</v>
      </c>
      <c r="E24" s="245"/>
    </row>
    <row r="25" spans="1:5" ht="21" customHeight="1">
      <c r="A25" s="242"/>
      <c r="B25" s="243"/>
      <c r="C25" s="243"/>
      <c r="D25" s="208" t="s">
        <v>2</v>
      </c>
      <c r="E25" s="209" t="s">
        <v>105</v>
      </c>
    </row>
    <row r="26" spans="1:8" ht="26.25" customHeight="1">
      <c r="A26" s="206" t="s">
        <v>168</v>
      </c>
      <c r="B26" s="63">
        <v>18083</v>
      </c>
      <c r="C26" s="59">
        <v>18198</v>
      </c>
      <c r="D26" s="57">
        <f aca="true" t="shared" si="2" ref="D26:D31">ROUND(C26/B26*100,1)</f>
        <v>100.6</v>
      </c>
      <c r="E26" s="117">
        <f>C26-B26</f>
        <v>115</v>
      </c>
      <c r="G26" s="9"/>
      <c r="H26" s="9"/>
    </row>
    <row r="27" spans="1:5" ht="15.75">
      <c r="A27" s="206" t="s">
        <v>181</v>
      </c>
      <c r="B27" s="63">
        <v>15859</v>
      </c>
      <c r="C27" s="59">
        <v>16164</v>
      </c>
      <c r="D27" s="57">
        <f t="shared" si="2"/>
        <v>101.9</v>
      </c>
      <c r="E27" s="117">
        <f>C27-B27</f>
        <v>305</v>
      </c>
    </row>
    <row r="28" spans="1:6" ht="27" customHeight="1">
      <c r="A28" s="206" t="s">
        <v>169</v>
      </c>
      <c r="B28" s="63">
        <v>2281</v>
      </c>
      <c r="C28" s="59">
        <v>2881</v>
      </c>
      <c r="D28" s="61">
        <f t="shared" si="2"/>
        <v>126.3</v>
      </c>
      <c r="E28" s="121">
        <v>600</v>
      </c>
      <c r="F28" s="7"/>
    </row>
    <row r="29" spans="1:5" ht="24" customHeight="1">
      <c r="A29" s="206" t="s">
        <v>170</v>
      </c>
      <c r="B29" s="59">
        <v>3556</v>
      </c>
      <c r="C29" s="59">
        <v>3805</v>
      </c>
      <c r="D29" s="57">
        <f t="shared" si="2"/>
        <v>107</v>
      </c>
      <c r="E29" s="41">
        <f>C29-B29</f>
        <v>249</v>
      </c>
    </row>
    <row r="30" spans="1:5" ht="34.5" customHeight="1">
      <c r="A30" s="206" t="s">
        <v>171</v>
      </c>
      <c r="B30" s="59">
        <v>1264</v>
      </c>
      <c r="C30" s="59">
        <v>1160</v>
      </c>
      <c r="D30" s="57">
        <f t="shared" si="2"/>
        <v>91.8</v>
      </c>
      <c r="E30" s="41">
        <f>C30-B30</f>
        <v>-104</v>
      </c>
    </row>
    <row r="31" spans="1:10" ht="19.5" customHeight="1">
      <c r="A31" s="207" t="s">
        <v>172</v>
      </c>
      <c r="B31" s="59">
        <v>4751</v>
      </c>
      <c r="C31" s="59">
        <v>5499</v>
      </c>
      <c r="D31" s="58">
        <f t="shared" si="2"/>
        <v>115.7</v>
      </c>
      <c r="E31" s="60" t="s">
        <v>177</v>
      </c>
      <c r="F31" s="7"/>
      <c r="G31" s="7"/>
      <c r="I31" s="7"/>
      <c r="J31" s="10"/>
    </row>
    <row r="32" spans="1:5" ht="18" customHeight="1">
      <c r="A32" s="206" t="s">
        <v>173</v>
      </c>
      <c r="B32" s="156">
        <v>5</v>
      </c>
      <c r="C32" s="156">
        <v>5</v>
      </c>
      <c r="D32" s="235" t="s">
        <v>178</v>
      </c>
      <c r="E32" s="236"/>
    </row>
    <row r="33" spans="1:5" ht="33" customHeight="1">
      <c r="A33" s="237"/>
      <c r="B33" s="237"/>
      <c r="C33" s="237"/>
      <c r="D33" s="237"/>
      <c r="E33" s="237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41"/>
  <sheetViews>
    <sheetView view="pageBreakPreview" zoomScale="84" zoomScaleNormal="66" zoomScaleSheetLayoutView="84" zoomScalePageLayoutView="0"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K1" sqref="AK1"/>
    </sheetView>
  </sheetViews>
  <sheetFormatPr defaultColWidth="9.140625" defaultRowHeight="15"/>
  <cols>
    <col min="1" max="1" width="20.140625" style="14" customWidth="1"/>
    <col min="2" max="2" width="10.140625" style="14" customWidth="1"/>
    <col min="3" max="3" width="9.57421875" style="14" customWidth="1"/>
    <col min="4" max="4" width="6.00390625" style="14" customWidth="1"/>
    <col min="5" max="5" width="8.140625" style="14" customWidth="1"/>
    <col min="6" max="7" width="8.28125" style="14" customWidth="1"/>
    <col min="8" max="8" width="6.421875" style="14" customWidth="1"/>
    <col min="9" max="9" width="8.28125" style="14" customWidth="1"/>
    <col min="10" max="10" width="8.7109375" style="14" customWidth="1"/>
    <col min="11" max="11" width="8.8515625" style="14" customWidth="1"/>
    <col min="12" max="12" width="7.421875" style="14" customWidth="1"/>
    <col min="13" max="13" width="7.8515625" style="14" customWidth="1"/>
    <col min="14" max="14" width="9.421875" style="14" customWidth="1"/>
    <col min="15" max="15" width="9.8515625" style="14" customWidth="1"/>
    <col min="16" max="16" width="8.8515625" style="14" customWidth="1"/>
    <col min="17" max="20" width="7.140625" style="14" customWidth="1"/>
    <col min="21" max="21" width="7.57421875" style="14" customWidth="1"/>
    <col min="22" max="22" width="7.28125" style="14" customWidth="1"/>
    <col min="23" max="23" width="7.140625" style="14" customWidth="1"/>
    <col min="24" max="24" width="6.8515625" style="14" customWidth="1"/>
    <col min="25" max="25" width="9.28125" style="14" customWidth="1"/>
    <col min="26" max="26" width="9.140625" style="14" customWidth="1"/>
    <col min="27" max="27" width="6.421875" style="14" customWidth="1"/>
    <col min="28" max="28" width="8.421875" style="14" customWidth="1"/>
    <col min="29" max="29" width="9.421875" style="14" customWidth="1"/>
    <col min="30" max="30" width="8.7109375" style="14" customWidth="1"/>
    <col min="31" max="31" width="6.28125" style="14" customWidth="1"/>
    <col min="32" max="33" width="8.8515625" style="14" customWidth="1"/>
    <col min="34" max="34" width="9.28125" style="14" customWidth="1"/>
    <col min="35" max="35" width="8.421875" style="14" customWidth="1"/>
    <col min="36" max="36" width="8.7109375" style="14" customWidth="1"/>
    <col min="37" max="37" width="8.57421875" style="14" customWidth="1"/>
    <col min="38" max="38" width="8.421875" style="14" customWidth="1"/>
    <col min="39" max="39" width="7.421875" style="14" customWidth="1"/>
    <col min="40" max="41" width="8.421875" style="14" customWidth="1"/>
    <col min="42" max="42" width="8.28125" style="14" customWidth="1"/>
    <col min="43" max="43" width="7.421875" style="14" customWidth="1"/>
    <col min="44" max="44" width="6.57421875" style="14" customWidth="1"/>
    <col min="45" max="45" width="10.421875" style="14" customWidth="1"/>
    <col min="46" max="46" width="10.00390625" style="14" customWidth="1"/>
    <col min="47" max="47" width="6.7109375" style="14" customWidth="1"/>
    <col min="48" max="48" width="7.421875" style="14" customWidth="1"/>
    <col min="49" max="49" width="8.421875" style="14" customWidth="1"/>
    <col min="50" max="50" width="9.00390625" style="14" customWidth="1"/>
    <col min="51" max="51" width="6.00390625" style="14" customWidth="1"/>
    <col min="52" max="52" width="7.421875" style="14" customWidth="1"/>
    <col min="53" max="53" width="8.7109375" style="14" customWidth="1"/>
    <col min="54" max="54" width="8.57421875" style="14" customWidth="1"/>
    <col min="55" max="55" width="6.421875" style="14" customWidth="1"/>
    <col min="56" max="56" width="7.57421875" style="14" customWidth="1"/>
    <col min="57" max="57" width="8.28125" style="14" customWidth="1"/>
    <col min="58" max="58" width="7.421875" style="14" customWidth="1"/>
    <col min="59" max="59" width="5.8515625" style="14" customWidth="1"/>
    <col min="60" max="60" width="7.140625" style="14" customWidth="1"/>
    <col min="61" max="61" width="7.8515625" style="14" customWidth="1"/>
    <col min="62" max="62" width="7.421875" style="14" customWidth="1"/>
    <col min="63" max="63" width="7.8515625" style="14" customWidth="1"/>
    <col min="64" max="64" width="7.140625" style="14" customWidth="1"/>
    <col min="65" max="65" width="6.421875" style="14" customWidth="1"/>
    <col min="66" max="66" width="6.57421875" style="14" customWidth="1"/>
    <col min="67" max="67" width="6.7109375" style="14" customWidth="1"/>
    <col min="68" max="68" width="6.421875" style="14" customWidth="1"/>
    <col min="69" max="16384" width="9.140625" style="14" customWidth="1"/>
  </cols>
  <sheetData>
    <row r="1" spans="1:60" ht="21.75" customHeight="1">
      <c r="A1" s="11"/>
      <c r="B1" s="286" t="s">
        <v>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3"/>
      <c r="AP1" s="13"/>
      <c r="AQ1" s="13"/>
      <c r="AR1" s="13"/>
      <c r="AS1" s="13"/>
      <c r="AT1" s="13"/>
      <c r="AU1" s="13"/>
      <c r="AW1" s="15"/>
      <c r="AY1" s="15"/>
      <c r="AZ1" s="15"/>
      <c r="BB1" s="16"/>
      <c r="BG1" s="16"/>
      <c r="BH1" s="16"/>
    </row>
    <row r="2" spans="1:67" ht="21.75" customHeight="1">
      <c r="A2" s="17"/>
      <c r="B2" s="287" t="s">
        <v>188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6"/>
      <c r="AP2" s="19"/>
      <c r="AQ2" s="16" t="s">
        <v>7</v>
      </c>
      <c r="AR2" s="19"/>
      <c r="AS2" s="19"/>
      <c r="AU2" s="19"/>
      <c r="AV2" s="19"/>
      <c r="AW2" s="20"/>
      <c r="AX2" s="20"/>
      <c r="AY2" s="20"/>
      <c r="AZ2" s="20"/>
      <c r="BA2" s="20"/>
      <c r="BB2" s="16"/>
      <c r="BE2" s="16"/>
      <c r="BK2" s="16"/>
      <c r="BO2" s="16" t="s">
        <v>7</v>
      </c>
    </row>
    <row r="3" spans="1:68" ht="11.25" customHeight="1">
      <c r="A3" s="276"/>
      <c r="B3" s="257" t="s">
        <v>98</v>
      </c>
      <c r="C3" s="257"/>
      <c r="D3" s="257"/>
      <c r="E3" s="257"/>
      <c r="F3" s="267" t="s">
        <v>99</v>
      </c>
      <c r="G3" s="268"/>
      <c r="H3" s="268"/>
      <c r="I3" s="269"/>
      <c r="J3" s="267" t="s">
        <v>8</v>
      </c>
      <c r="K3" s="268"/>
      <c r="L3" s="268"/>
      <c r="M3" s="269"/>
      <c r="N3" s="267" t="s">
        <v>100</v>
      </c>
      <c r="O3" s="268"/>
      <c r="P3" s="268"/>
      <c r="Q3" s="269"/>
      <c r="R3" s="267" t="s">
        <v>146</v>
      </c>
      <c r="S3" s="268"/>
      <c r="T3" s="269"/>
      <c r="U3" s="267" t="s">
        <v>9</v>
      </c>
      <c r="V3" s="268"/>
      <c r="W3" s="268"/>
      <c r="X3" s="269"/>
      <c r="Y3" s="267" t="s">
        <v>10</v>
      </c>
      <c r="Z3" s="268"/>
      <c r="AA3" s="268"/>
      <c r="AB3" s="269"/>
      <c r="AC3" s="254" t="s">
        <v>101</v>
      </c>
      <c r="AD3" s="255"/>
      <c r="AE3" s="255"/>
      <c r="AF3" s="255"/>
      <c r="AG3" s="255"/>
      <c r="AH3" s="255"/>
      <c r="AI3" s="255"/>
      <c r="AJ3" s="256"/>
      <c r="AK3" s="267" t="s">
        <v>11</v>
      </c>
      <c r="AL3" s="268"/>
      <c r="AM3" s="268"/>
      <c r="AN3" s="269"/>
      <c r="AO3" s="280" t="s">
        <v>12</v>
      </c>
      <c r="AP3" s="280"/>
      <c r="AQ3" s="280"/>
      <c r="AR3" s="280"/>
      <c r="AS3" s="257" t="s">
        <v>13</v>
      </c>
      <c r="AT3" s="257"/>
      <c r="AU3" s="257"/>
      <c r="AV3" s="257"/>
      <c r="AW3" s="267" t="s">
        <v>14</v>
      </c>
      <c r="AX3" s="268"/>
      <c r="AY3" s="268"/>
      <c r="AZ3" s="269"/>
      <c r="BA3" s="257" t="s">
        <v>15</v>
      </c>
      <c r="BB3" s="257"/>
      <c r="BC3" s="257"/>
      <c r="BD3" s="257"/>
      <c r="BE3" s="258" t="s">
        <v>110</v>
      </c>
      <c r="BF3" s="259"/>
      <c r="BG3" s="260"/>
      <c r="BH3" s="267" t="s">
        <v>114</v>
      </c>
      <c r="BI3" s="268"/>
      <c r="BJ3" s="268"/>
      <c r="BK3" s="268"/>
      <c r="BL3" s="268"/>
      <c r="BM3" s="267" t="s">
        <v>5</v>
      </c>
      <c r="BN3" s="268"/>
      <c r="BO3" s="268"/>
      <c r="BP3" s="269"/>
    </row>
    <row r="4" spans="1:68" ht="38.25" customHeight="1">
      <c r="A4" s="277"/>
      <c r="B4" s="257"/>
      <c r="C4" s="257"/>
      <c r="D4" s="257"/>
      <c r="E4" s="257"/>
      <c r="F4" s="273"/>
      <c r="G4" s="274"/>
      <c r="H4" s="274"/>
      <c r="I4" s="275"/>
      <c r="J4" s="273"/>
      <c r="K4" s="274"/>
      <c r="L4" s="274"/>
      <c r="M4" s="275"/>
      <c r="N4" s="273"/>
      <c r="O4" s="274"/>
      <c r="P4" s="274"/>
      <c r="Q4" s="275"/>
      <c r="R4" s="273"/>
      <c r="S4" s="274"/>
      <c r="T4" s="275"/>
      <c r="U4" s="273"/>
      <c r="V4" s="274"/>
      <c r="W4" s="274"/>
      <c r="X4" s="275"/>
      <c r="Y4" s="273"/>
      <c r="Z4" s="274"/>
      <c r="AA4" s="274"/>
      <c r="AB4" s="275"/>
      <c r="AC4" s="256" t="s">
        <v>102</v>
      </c>
      <c r="AD4" s="257"/>
      <c r="AE4" s="257"/>
      <c r="AF4" s="257"/>
      <c r="AG4" s="267" t="s">
        <v>103</v>
      </c>
      <c r="AH4" s="268"/>
      <c r="AI4" s="268"/>
      <c r="AJ4" s="269"/>
      <c r="AK4" s="273"/>
      <c r="AL4" s="274"/>
      <c r="AM4" s="274"/>
      <c r="AN4" s="275"/>
      <c r="AO4" s="280"/>
      <c r="AP4" s="280"/>
      <c r="AQ4" s="280"/>
      <c r="AR4" s="280"/>
      <c r="AS4" s="257"/>
      <c r="AT4" s="257"/>
      <c r="AU4" s="257"/>
      <c r="AV4" s="257"/>
      <c r="AW4" s="273"/>
      <c r="AX4" s="274"/>
      <c r="AY4" s="274"/>
      <c r="AZ4" s="275"/>
      <c r="BA4" s="257"/>
      <c r="BB4" s="257"/>
      <c r="BC4" s="257"/>
      <c r="BD4" s="257"/>
      <c r="BE4" s="261"/>
      <c r="BF4" s="262"/>
      <c r="BG4" s="263"/>
      <c r="BH4" s="270"/>
      <c r="BI4" s="271"/>
      <c r="BJ4" s="271"/>
      <c r="BK4" s="271"/>
      <c r="BL4" s="271"/>
      <c r="BM4" s="273"/>
      <c r="BN4" s="274"/>
      <c r="BO4" s="274"/>
      <c r="BP4" s="275"/>
    </row>
    <row r="5" spans="1:68" ht="33" customHeight="1">
      <c r="A5" s="277"/>
      <c r="B5" s="279"/>
      <c r="C5" s="279"/>
      <c r="D5" s="279"/>
      <c r="E5" s="279"/>
      <c r="F5" s="273"/>
      <c r="G5" s="274"/>
      <c r="H5" s="274"/>
      <c r="I5" s="275"/>
      <c r="J5" s="270"/>
      <c r="K5" s="271"/>
      <c r="L5" s="271"/>
      <c r="M5" s="272"/>
      <c r="N5" s="270"/>
      <c r="O5" s="271"/>
      <c r="P5" s="271"/>
      <c r="Q5" s="272"/>
      <c r="R5" s="270"/>
      <c r="S5" s="271"/>
      <c r="T5" s="272"/>
      <c r="U5" s="270"/>
      <c r="V5" s="271"/>
      <c r="W5" s="271"/>
      <c r="X5" s="272"/>
      <c r="Y5" s="270"/>
      <c r="Z5" s="271"/>
      <c r="AA5" s="271"/>
      <c r="AB5" s="272"/>
      <c r="AC5" s="256"/>
      <c r="AD5" s="257"/>
      <c r="AE5" s="257"/>
      <c r="AF5" s="257"/>
      <c r="AG5" s="270"/>
      <c r="AH5" s="271"/>
      <c r="AI5" s="271"/>
      <c r="AJ5" s="272"/>
      <c r="AK5" s="270"/>
      <c r="AL5" s="271"/>
      <c r="AM5" s="271"/>
      <c r="AN5" s="272"/>
      <c r="AO5" s="280"/>
      <c r="AP5" s="280"/>
      <c r="AQ5" s="280"/>
      <c r="AR5" s="280"/>
      <c r="AS5" s="257"/>
      <c r="AT5" s="257"/>
      <c r="AU5" s="257"/>
      <c r="AV5" s="257"/>
      <c r="AW5" s="270"/>
      <c r="AX5" s="271"/>
      <c r="AY5" s="271"/>
      <c r="AZ5" s="272"/>
      <c r="BA5" s="257"/>
      <c r="BB5" s="257"/>
      <c r="BC5" s="257"/>
      <c r="BD5" s="257"/>
      <c r="BE5" s="264"/>
      <c r="BF5" s="265"/>
      <c r="BG5" s="266"/>
      <c r="BH5" s="254" t="s">
        <v>113</v>
      </c>
      <c r="BI5" s="255"/>
      <c r="BJ5" s="255"/>
      <c r="BK5" s="256"/>
      <c r="BL5" s="187" t="s">
        <v>144</v>
      </c>
      <c r="BM5" s="270"/>
      <c r="BN5" s="271"/>
      <c r="BO5" s="271"/>
      <c r="BP5" s="272"/>
    </row>
    <row r="6" spans="1:68" ht="35.25" customHeight="1">
      <c r="A6" s="277"/>
      <c r="B6" s="250">
        <v>2018</v>
      </c>
      <c r="C6" s="251">
        <v>2019</v>
      </c>
      <c r="D6" s="249" t="s">
        <v>16</v>
      </c>
      <c r="E6" s="249"/>
      <c r="F6" s="250">
        <v>2018</v>
      </c>
      <c r="G6" s="251">
        <v>2019</v>
      </c>
      <c r="H6" s="249" t="s">
        <v>16</v>
      </c>
      <c r="I6" s="249"/>
      <c r="J6" s="250">
        <v>2018</v>
      </c>
      <c r="K6" s="251">
        <v>2019</v>
      </c>
      <c r="L6" s="288" t="s">
        <v>16</v>
      </c>
      <c r="M6" s="289"/>
      <c r="N6" s="250">
        <v>2018</v>
      </c>
      <c r="O6" s="251">
        <v>2019</v>
      </c>
      <c r="P6" s="249" t="s">
        <v>16</v>
      </c>
      <c r="Q6" s="249"/>
      <c r="R6" s="250">
        <v>2018</v>
      </c>
      <c r="S6" s="251">
        <v>2019</v>
      </c>
      <c r="T6" s="282" t="s">
        <v>147</v>
      </c>
      <c r="U6" s="251">
        <v>2018</v>
      </c>
      <c r="V6" s="251">
        <v>2019</v>
      </c>
      <c r="W6" s="281" t="s">
        <v>16</v>
      </c>
      <c r="X6" s="281"/>
      <c r="Y6" s="250">
        <v>2018</v>
      </c>
      <c r="Z6" s="251">
        <v>2019</v>
      </c>
      <c r="AA6" s="249" t="s">
        <v>16</v>
      </c>
      <c r="AB6" s="249"/>
      <c r="AC6" s="250">
        <v>2018</v>
      </c>
      <c r="AD6" s="251">
        <v>2019</v>
      </c>
      <c r="AE6" s="249" t="s">
        <v>16</v>
      </c>
      <c r="AF6" s="249"/>
      <c r="AG6" s="250">
        <v>2018</v>
      </c>
      <c r="AH6" s="251">
        <v>2019</v>
      </c>
      <c r="AI6" s="249" t="s">
        <v>16</v>
      </c>
      <c r="AJ6" s="249"/>
      <c r="AK6" s="250">
        <v>2018</v>
      </c>
      <c r="AL6" s="251">
        <v>2019</v>
      </c>
      <c r="AM6" s="249" t="s">
        <v>16</v>
      </c>
      <c r="AN6" s="249"/>
      <c r="AO6" s="250">
        <v>2018</v>
      </c>
      <c r="AP6" s="251">
        <v>2019</v>
      </c>
      <c r="AQ6" s="249" t="s">
        <v>16</v>
      </c>
      <c r="AR6" s="249"/>
      <c r="AS6" s="249" t="s">
        <v>17</v>
      </c>
      <c r="AT6" s="249"/>
      <c r="AU6" s="249" t="s">
        <v>16</v>
      </c>
      <c r="AV6" s="249"/>
      <c r="AW6" s="250">
        <v>2018</v>
      </c>
      <c r="AX6" s="251">
        <v>2019</v>
      </c>
      <c r="AY6" s="249" t="s">
        <v>16</v>
      </c>
      <c r="AZ6" s="249"/>
      <c r="BA6" s="250">
        <v>2018</v>
      </c>
      <c r="BB6" s="251">
        <v>2019</v>
      </c>
      <c r="BC6" s="249" t="s">
        <v>16</v>
      </c>
      <c r="BD6" s="249"/>
      <c r="BE6" s="250">
        <v>2018</v>
      </c>
      <c r="BF6" s="251">
        <v>2019</v>
      </c>
      <c r="BG6" s="253" t="s">
        <v>18</v>
      </c>
      <c r="BH6" s="250">
        <v>2018</v>
      </c>
      <c r="BI6" s="251">
        <v>2019</v>
      </c>
      <c r="BJ6" s="249" t="s">
        <v>16</v>
      </c>
      <c r="BK6" s="249"/>
      <c r="BL6" s="251">
        <v>2019</v>
      </c>
      <c r="BM6" s="250">
        <v>2018</v>
      </c>
      <c r="BN6" s="251">
        <v>2019</v>
      </c>
      <c r="BO6" s="284" t="s">
        <v>16</v>
      </c>
      <c r="BP6" s="285"/>
    </row>
    <row r="7" spans="1:68" s="24" customFormat="1" ht="18.75" customHeight="1">
      <c r="A7" s="278"/>
      <c r="B7" s="250"/>
      <c r="C7" s="252"/>
      <c r="D7" s="21" t="s">
        <v>2</v>
      </c>
      <c r="E7" s="21" t="s">
        <v>18</v>
      </c>
      <c r="F7" s="250"/>
      <c r="G7" s="252"/>
      <c r="H7" s="21" t="s">
        <v>2</v>
      </c>
      <c r="I7" s="21" t="s">
        <v>18</v>
      </c>
      <c r="J7" s="250"/>
      <c r="K7" s="252"/>
      <c r="L7" s="21" t="s">
        <v>2</v>
      </c>
      <c r="M7" s="21" t="s">
        <v>18</v>
      </c>
      <c r="N7" s="250"/>
      <c r="O7" s="252"/>
      <c r="P7" s="21" t="s">
        <v>2</v>
      </c>
      <c r="Q7" s="21" t="s">
        <v>18</v>
      </c>
      <c r="R7" s="250"/>
      <c r="S7" s="252"/>
      <c r="T7" s="283"/>
      <c r="U7" s="252"/>
      <c r="V7" s="252"/>
      <c r="W7" s="22" t="s">
        <v>2</v>
      </c>
      <c r="X7" s="22" t="s">
        <v>18</v>
      </c>
      <c r="Y7" s="250"/>
      <c r="Z7" s="252"/>
      <c r="AA7" s="21" t="s">
        <v>2</v>
      </c>
      <c r="AB7" s="21" t="s">
        <v>18</v>
      </c>
      <c r="AC7" s="250"/>
      <c r="AD7" s="252"/>
      <c r="AE7" s="21" t="s">
        <v>2</v>
      </c>
      <c r="AF7" s="21" t="s">
        <v>18</v>
      </c>
      <c r="AG7" s="250"/>
      <c r="AH7" s="252"/>
      <c r="AI7" s="21" t="s">
        <v>2</v>
      </c>
      <c r="AJ7" s="21" t="s">
        <v>18</v>
      </c>
      <c r="AK7" s="250"/>
      <c r="AL7" s="252"/>
      <c r="AM7" s="21" t="s">
        <v>2</v>
      </c>
      <c r="AN7" s="21" t="s">
        <v>18</v>
      </c>
      <c r="AO7" s="250"/>
      <c r="AP7" s="252"/>
      <c r="AQ7" s="21" t="s">
        <v>2</v>
      </c>
      <c r="AR7" s="21" t="s">
        <v>18</v>
      </c>
      <c r="AS7" s="191">
        <v>2018</v>
      </c>
      <c r="AT7" s="191">
        <v>2019</v>
      </c>
      <c r="AU7" s="21" t="s">
        <v>2</v>
      </c>
      <c r="AV7" s="21" t="s">
        <v>18</v>
      </c>
      <c r="AW7" s="250"/>
      <c r="AX7" s="252"/>
      <c r="AY7" s="21" t="s">
        <v>2</v>
      </c>
      <c r="AZ7" s="21" t="s">
        <v>18</v>
      </c>
      <c r="BA7" s="250"/>
      <c r="BB7" s="252"/>
      <c r="BC7" s="21" t="s">
        <v>2</v>
      </c>
      <c r="BD7" s="21" t="s">
        <v>18</v>
      </c>
      <c r="BE7" s="250"/>
      <c r="BF7" s="252"/>
      <c r="BG7" s="253"/>
      <c r="BH7" s="250"/>
      <c r="BI7" s="252"/>
      <c r="BJ7" s="21" t="s">
        <v>2</v>
      </c>
      <c r="BK7" s="21" t="s">
        <v>18</v>
      </c>
      <c r="BL7" s="252"/>
      <c r="BM7" s="250"/>
      <c r="BN7" s="252"/>
      <c r="BO7" s="23" t="s">
        <v>2</v>
      </c>
      <c r="BP7" s="23" t="s">
        <v>18</v>
      </c>
    </row>
    <row r="8" spans="1:68" ht="12.75" customHeight="1">
      <c r="A8" s="25" t="s">
        <v>19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17</v>
      </c>
      <c r="V8" s="25">
        <v>18</v>
      </c>
      <c r="W8" s="25">
        <v>19</v>
      </c>
      <c r="X8" s="25">
        <v>20</v>
      </c>
      <c r="Y8" s="25">
        <v>21</v>
      </c>
      <c r="Z8" s="25">
        <v>22</v>
      </c>
      <c r="AA8" s="25">
        <v>23</v>
      </c>
      <c r="AB8" s="25">
        <v>24</v>
      </c>
      <c r="AC8" s="25">
        <v>25</v>
      </c>
      <c r="AD8" s="25">
        <v>26</v>
      </c>
      <c r="AE8" s="25">
        <v>27</v>
      </c>
      <c r="AF8" s="25">
        <v>28</v>
      </c>
      <c r="AG8" s="25">
        <v>29</v>
      </c>
      <c r="AH8" s="25">
        <v>30</v>
      </c>
      <c r="AI8" s="25">
        <v>31</v>
      </c>
      <c r="AJ8" s="25">
        <v>32</v>
      </c>
      <c r="AK8" s="25">
        <v>33</v>
      </c>
      <c r="AL8" s="25">
        <v>34</v>
      </c>
      <c r="AM8" s="25">
        <v>35</v>
      </c>
      <c r="AN8" s="25">
        <v>36</v>
      </c>
      <c r="AO8" s="25">
        <v>37</v>
      </c>
      <c r="AP8" s="25">
        <v>38</v>
      </c>
      <c r="AQ8" s="25">
        <v>39</v>
      </c>
      <c r="AR8" s="25">
        <v>40</v>
      </c>
      <c r="AS8" s="25">
        <v>41</v>
      </c>
      <c r="AT8" s="25">
        <v>42</v>
      </c>
      <c r="AU8" s="25">
        <v>43</v>
      </c>
      <c r="AV8" s="25">
        <v>44</v>
      </c>
      <c r="AW8" s="25">
        <v>45</v>
      </c>
      <c r="AX8" s="25">
        <v>46</v>
      </c>
      <c r="AY8" s="25">
        <v>47</v>
      </c>
      <c r="AZ8" s="25">
        <v>48</v>
      </c>
      <c r="BA8" s="25">
        <v>49</v>
      </c>
      <c r="BB8" s="25">
        <v>50</v>
      </c>
      <c r="BC8" s="25">
        <v>51</v>
      </c>
      <c r="BD8" s="25">
        <v>52</v>
      </c>
      <c r="BE8" s="25">
        <v>53</v>
      </c>
      <c r="BF8" s="25">
        <v>54</v>
      </c>
      <c r="BG8" s="25">
        <v>55</v>
      </c>
      <c r="BH8" s="25">
        <v>56</v>
      </c>
      <c r="BI8" s="25">
        <v>57</v>
      </c>
      <c r="BJ8" s="25">
        <v>58</v>
      </c>
      <c r="BK8" s="25">
        <v>59</v>
      </c>
      <c r="BL8" s="163">
        <v>61</v>
      </c>
      <c r="BM8" s="25">
        <v>64</v>
      </c>
      <c r="BN8" s="25">
        <v>65</v>
      </c>
      <c r="BO8" s="188">
        <v>67</v>
      </c>
      <c r="BP8" s="164">
        <v>68</v>
      </c>
    </row>
    <row r="9" spans="1:68" s="116" customFormat="1" ht="34.5" customHeight="1">
      <c r="A9" s="169" t="s">
        <v>20</v>
      </c>
      <c r="B9" s="170">
        <v>642062</v>
      </c>
      <c r="C9" s="170">
        <v>615610</v>
      </c>
      <c r="D9" s="171">
        <v>95.88014864608091</v>
      </c>
      <c r="E9" s="170">
        <v>-26452</v>
      </c>
      <c r="F9" s="170">
        <v>287668</v>
      </c>
      <c r="G9" s="170">
        <v>273958</v>
      </c>
      <c r="H9" s="171">
        <v>95.23408929738449</v>
      </c>
      <c r="I9" s="170">
        <v>-13710</v>
      </c>
      <c r="J9" s="170">
        <v>355683</v>
      </c>
      <c r="K9" s="170">
        <v>369145</v>
      </c>
      <c r="L9" s="171">
        <v>103.78483087468335</v>
      </c>
      <c r="M9" s="170">
        <v>13462</v>
      </c>
      <c r="N9" s="170">
        <v>162367</v>
      </c>
      <c r="O9" s="170">
        <v>180085</v>
      </c>
      <c r="P9" s="173">
        <v>110.9123159262658</v>
      </c>
      <c r="Q9" s="170">
        <v>17718</v>
      </c>
      <c r="R9" s="174">
        <v>45.6</v>
      </c>
      <c r="S9" s="174">
        <v>48.8</v>
      </c>
      <c r="T9" s="174">
        <v>3.1999999999999957</v>
      </c>
      <c r="U9" s="170">
        <v>81433</v>
      </c>
      <c r="V9" s="170">
        <v>83755</v>
      </c>
      <c r="W9" s="174">
        <v>102.85142386992987</v>
      </c>
      <c r="X9" s="175">
        <v>2322</v>
      </c>
      <c r="Y9" s="172">
        <v>1341519</v>
      </c>
      <c r="Z9" s="172">
        <v>1442449</v>
      </c>
      <c r="AA9" s="186">
        <f>Z9/Y9*100</f>
        <v>107.52356097826419</v>
      </c>
      <c r="AB9" s="175">
        <f>Z9-Y9</f>
        <v>100930</v>
      </c>
      <c r="AC9" s="172">
        <v>545318</v>
      </c>
      <c r="AD9" s="172">
        <v>519476</v>
      </c>
      <c r="AE9" s="174">
        <f>AD9/AC9*100</f>
        <v>95.26111369879592</v>
      </c>
      <c r="AF9" s="175">
        <f>AD9-AC9</f>
        <v>-25842</v>
      </c>
      <c r="AG9" s="172">
        <v>490175</v>
      </c>
      <c r="AH9" s="172">
        <v>586658</v>
      </c>
      <c r="AI9" s="174">
        <f>AH9/AG9*100</f>
        <v>119.68337838527057</v>
      </c>
      <c r="AJ9" s="175">
        <f>AH9-AG9</f>
        <v>96483</v>
      </c>
      <c r="AK9" s="170">
        <v>104492</v>
      </c>
      <c r="AL9" s="170">
        <v>103883</v>
      </c>
      <c r="AM9" s="173">
        <v>99.41718026260384</v>
      </c>
      <c r="AN9" s="170">
        <v>-609</v>
      </c>
      <c r="AO9" s="176">
        <v>115187</v>
      </c>
      <c r="AP9" s="176">
        <v>121436</v>
      </c>
      <c r="AQ9" s="177">
        <v>105.4</v>
      </c>
      <c r="AR9" s="178">
        <v>6249</v>
      </c>
      <c r="AS9" s="170">
        <v>532902</v>
      </c>
      <c r="AT9" s="170">
        <v>566590</v>
      </c>
      <c r="AU9" s="173">
        <v>106.3</v>
      </c>
      <c r="AV9" s="172">
        <v>33688</v>
      </c>
      <c r="AW9" s="170">
        <v>316030</v>
      </c>
      <c r="AX9" s="170">
        <v>300875</v>
      </c>
      <c r="AY9" s="173">
        <v>95.20456918646964</v>
      </c>
      <c r="AZ9" s="172">
        <v>-15155</v>
      </c>
      <c r="BA9" s="170">
        <v>250833</v>
      </c>
      <c r="BB9" s="170">
        <v>245556</v>
      </c>
      <c r="BC9" s="173">
        <v>97.89620982885026</v>
      </c>
      <c r="BD9" s="170">
        <v>-5277</v>
      </c>
      <c r="BE9" s="170">
        <v>2426</v>
      </c>
      <c r="BF9" s="170">
        <v>3013</v>
      </c>
      <c r="BG9" s="175">
        <v>587</v>
      </c>
      <c r="BH9" s="170">
        <v>86154</v>
      </c>
      <c r="BI9" s="170">
        <v>96160</v>
      </c>
      <c r="BJ9" s="173">
        <v>111.6</v>
      </c>
      <c r="BK9" s="170">
        <v>10006</v>
      </c>
      <c r="BL9" s="179">
        <v>32167</v>
      </c>
      <c r="BM9" s="170">
        <v>5181</v>
      </c>
      <c r="BN9" s="179">
        <v>6208</v>
      </c>
      <c r="BO9" s="179">
        <v>119.8</v>
      </c>
      <c r="BP9" s="170">
        <v>1027</v>
      </c>
    </row>
    <row r="10" spans="1:68" ht="28.5" customHeight="1">
      <c r="A10" s="197" t="s">
        <v>109</v>
      </c>
      <c r="B10" s="180">
        <v>37335</v>
      </c>
      <c r="C10" s="180">
        <v>36910</v>
      </c>
      <c r="D10" s="181">
        <v>98.86165796169813</v>
      </c>
      <c r="E10" s="182">
        <v>-425</v>
      </c>
      <c r="F10" s="180">
        <v>16989</v>
      </c>
      <c r="G10" s="180">
        <v>16061</v>
      </c>
      <c r="H10" s="181">
        <v>94.53764200364942</v>
      </c>
      <c r="I10" s="182">
        <v>-928</v>
      </c>
      <c r="J10" s="180">
        <v>17005</v>
      </c>
      <c r="K10" s="180">
        <v>17013</v>
      </c>
      <c r="L10" s="181">
        <v>100.0470449867686</v>
      </c>
      <c r="M10" s="182">
        <v>8</v>
      </c>
      <c r="N10" s="180">
        <v>4737</v>
      </c>
      <c r="O10" s="180">
        <v>5470</v>
      </c>
      <c r="P10" s="181">
        <v>115.47392864682288</v>
      </c>
      <c r="Q10" s="182">
        <v>733</v>
      </c>
      <c r="R10" s="192">
        <v>27.9</v>
      </c>
      <c r="S10" s="192">
        <v>32.2</v>
      </c>
      <c r="T10" s="192">
        <v>4.300000000000004</v>
      </c>
      <c r="U10" s="180">
        <v>5290</v>
      </c>
      <c r="V10" s="180">
        <v>5207</v>
      </c>
      <c r="W10" s="181">
        <v>98.43100189035917</v>
      </c>
      <c r="X10" s="182">
        <v>-83</v>
      </c>
      <c r="Y10" s="182">
        <v>66463</v>
      </c>
      <c r="Z10" s="182">
        <v>67740</v>
      </c>
      <c r="AA10" s="185">
        <f>Z10/Y10*100</f>
        <v>101.92136978469225</v>
      </c>
      <c r="AB10" s="182">
        <f>Z10-Y10</f>
        <v>1277</v>
      </c>
      <c r="AC10" s="182">
        <v>35325</v>
      </c>
      <c r="AD10" s="182">
        <v>35081</v>
      </c>
      <c r="AE10" s="181">
        <f>AD10/AC10*100</f>
        <v>99.30927105449399</v>
      </c>
      <c r="AF10" s="182">
        <f>AD10-AC10</f>
        <v>-244</v>
      </c>
      <c r="AG10" s="182">
        <v>20433</v>
      </c>
      <c r="AH10" s="196">
        <v>21053</v>
      </c>
      <c r="AI10" s="181">
        <f>AH10/AG10*100</f>
        <v>103.03430724807909</v>
      </c>
      <c r="AJ10" s="182">
        <f>AH10-AG10</f>
        <v>620</v>
      </c>
      <c r="AK10" s="182">
        <v>4123</v>
      </c>
      <c r="AL10" s="182">
        <v>3895</v>
      </c>
      <c r="AM10" s="181">
        <v>94.47004608294931</v>
      </c>
      <c r="AN10" s="182">
        <v>-228</v>
      </c>
      <c r="AO10" s="183">
        <v>4426</v>
      </c>
      <c r="AP10" s="183">
        <v>4614</v>
      </c>
      <c r="AQ10" s="181">
        <v>104.2</v>
      </c>
      <c r="AR10" s="182">
        <v>188</v>
      </c>
      <c r="AS10" s="184">
        <v>22337</v>
      </c>
      <c r="AT10" s="182">
        <v>22648</v>
      </c>
      <c r="AU10" s="181">
        <v>101.4</v>
      </c>
      <c r="AV10" s="182">
        <v>311</v>
      </c>
      <c r="AW10" s="182">
        <v>18083</v>
      </c>
      <c r="AX10" s="182">
        <v>18198</v>
      </c>
      <c r="AY10" s="181">
        <v>100.63595642315988</v>
      </c>
      <c r="AZ10" s="182">
        <v>115</v>
      </c>
      <c r="BA10" s="182">
        <v>15859</v>
      </c>
      <c r="BB10" s="182">
        <v>16164</v>
      </c>
      <c r="BC10" s="185">
        <v>101.92319818399646</v>
      </c>
      <c r="BD10" s="182">
        <v>305</v>
      </c>
      <c r="BE10" s="182">
        <v>2281.37</v>
      </c>
      <c r="BF10" s="182">
        <v>2881.15</v>
      </c>
      <c r="BG10" s="182">
        <v>599.7800000000002</v>
      </c>
      <c r="BH10" s="182">
        <v>3556</v>
      </c>
      <c r="BI10" s="182">
        <v>3805</v>
      </c>
      <c r="BJ10" s="181">
        <v>107</v>
      </c>
      <c r="BK10" s="182">
        <v>249</v>
      </c>
      <c r="BL10" s="182">
        <v>1160</v>
      </c>
      <c r="BM10" s="182">
        <v>4750.8</v>
      </c>
      <c r="BN10" s="182">
        <v>5498.58</v>
      </c>
      <c r="BO10" s="189">
        <v>115.7</v>
      </c>
      <c r="BP10" s="182">
        <v>747.7799999999997</v>
      </c>
    </row>
    <row r="11" spans="1:68" ht="18.75" customHeight="1">
      <c r="A11" s="30" t="s">
        <v>115</v>
      </c>
      <c r="B11" s="31">
        <v>2301</v>
      </c>
      <c r="C11" s="114">
        <v>2191</v>
      </c>
      <c r="D11" s="27">
        <v>95.21946979574099</v>
      </c>
      <c r="E11" s="26">
        <v>-110</v>
      </c>
      <c r="F11" s="31">
        <v>953</v>
      </c>
      <c r="G11" s="31">
        <v>870</v>
      </c>
      <c r="H11" s="27">
        <v>91.2906610703043</v>
      </c>
      <c r="I11" s="26">
        <v>-83</v>
      </c>
      <c r="J11" s="31">
        <v>398</v>
      </c>
      <c r="K11" s="31">
        <v>381</v>
      </c>
      <c r="L11" s="27">
        <v>95.7286432160804</v>
      </c>
      <c r="M11" s="26">
        <v>-17</v>
      </c>
      <c r="N11" s="32">
        <v>35</v>
      </c>
      <c r="O11" s="31">
        <v>79</v>
      </c>
      <c r="P11" s="27" t="s">
        <v>182</v>
      </c>
      <c r="Q11" s="26">
        <v>44</v>
      </c>
      <c r="R11" s="27">
        <v>8.8</v>
      </c>
      <c r="S11" s="27">
        <v>20.7</v>
      </c>
      <c r="T11" s="27">
        <v>11.899999999999999</v>
      </c>
      <c r="U11" s="31">
        <v>95</v>
      </c>
      <c r="V11" s="32">
        <v>82</v>
      </c>
      <c r="W11" s="27">
        <v>86.31578947368422</v>
      </c>
      <c r="X11" s="26">
        <v>-13</v>
      </c>
      <c r="Y11" s="31">
        <v>2466</v>
      </c>
      <c r="Z11" s="31">
        <v>2561</v>
      </c>
      <c r="AA11" s="28">
        <f>Z11/Y11*100</f>
        <v>103.85239253852392</v>
      </c>
      <c r="AB11" s="26">
        <f>Z11-Y11</f>
        <v>95</v>
      </c>
      <c r="AC11" s="31">
        <v>2050</v>
      </c>
      <c r="AD11" s="31">
        <v>1987</v>
      </c>
      <c r="AE11" s="27">
        <f>AD11/AC11*100</f>
        <v>96.92682926829268</v>
      </c>
      <c r="AF11" s="26">
        <f>AD11-AC11</f>
        <v>-63</v>
      </c>
      <c r="AG11" s="31">
        <v>329</v>
      </c>
      <c r="AH11" s="114">
        <v>526</v>
      </c>
      <c r="AI11" s="27">
        <f>AH11/AG11*100</f>
        <v>159.87841945288756</v>
      </c>
      <c r="AJ11" s="26">
        <f>AH11-AG11</f>
        <v>197</v>
      </c>
      <c r="AK11" s="31">
        <v>134</v>
      </c>
      <c r="AL11" s="31">
        <v>83</v>
      </c>
      <c r="AM11" s="27">
        <v>61.940298507462686</v>
      </c>
      <c r="AN11" s="26">
        <v>-51</v>
      </c>
      <c r="AO11" s="33">
        <v>144</v>
      </c>
      <c r="AP11" s="33">
        <v>130</v>
      </c>
      <c r="AQ11" s="29">
        <v>90.3</v>
      </c>
      <c r="AR11" s="26">
        <v>-14</v>
      </c>
      <c r="AS11" s="34">
        <v>606</v>
      </c>
      <c r="AT11" s="31">
        <v>629</v>
      </c>
      <c r="AU11" s="28">
        <v>103.8</v>
      </c>
      <c r="AV11" s="26">
        <v>23</v>
      </c>
      <c r="AW11" s="31">
        <v>1389</v>
      </c>
      <c r="AX11" s="31">
        <v>1338</v>
      </c>
      <c r="AY11" s="28">
        <v>96.32829373650108</v>
      </c>
      <c r="AZ11" s="26">
        <v>-51</v>
      </c>
      <c r="BA11" s="31">
        <v>1246</v>
      </c>
      <c r="BB11" s="31">
        <v>1224</v>
      </c>
      <c r="BC11" s="28">
        <v>98.23434991974318</v>
      </c>
      <c r="BD11" s="26">
        <v>-22</v>
      </c>
      <c r="BE11" s="115">
        <v>1686.6718027734978</v>
      </c>
      <c r="BF11" s="31">
        <v>2153.54927636113</v>
      </c>
      <c r="BG11" s="26">
        <v>466.87747358763227</v>
      </c>
      <c r="BH11" s="31">
        <v>138</v>
      </c>
      <c r="BI11" s="31">
        <v>209</v>
      </c>
      <c r="BJ11" s="27">
        <v>151.4</v>
      </c>
      <c r="BK11" s="26">
        <v>71</v>
      </c>
      <c r="BL11" s="31">
        <v>17</v>
      </c>
      <c r="BM11" s="31">
        <v>4238</v>
      </c>
      <c r="BN11" s="31">
        <v>5000.41</v>
      </c>
      <c r="BO11" s="27">
        <v>118</v>
      </c>
      <c r="BP11" s="26">
        <v>762.4099999999999</v>
      </c>
    </row>
    <row r="12" spans="1:68" ht="18.75" customHeight="1">
      <c r="A12" s="30" t="s">
        <v>116</v>
      </c>
      <c r="B12" s="31">
        <v>1420</v>
      </c>
      <c r="C12" s="114">
        <v>1400</v>
      </c>
      <c r="D12" s="27">
        <v>98.59154929577466</v>
      </c>
      <c r="E12" s="26">
        <v>-20</v>
      </c>
      <c r="F12" s="31">
        <v>506</v>
      </c>
      <c r="G12" s="31">
        <v>576</v>
      </c>
      <c r="H12" s="27">
        <v>113.83399209486167</v>
      </c>
      <c r="I12" s="26">
        <v>70</v>
      </c>
      <c r="J12" s="31">
        <v>620</v>
      </c>
      <c r="K12" s="31">
        <v>564</v>
      </c>
      <c r="L12" s="27">
        <v>90.96774193548387</v>
      </c>
      <c r="M12" s="26">
        <v>-56</v>
      </c>
      <c r="N12" s="32">
        <v>79</v>
      </c>
      <c r="O12" s="31">
        <v>103</v>
      </c>
      <c r="P12" s="27">
        <v>130.37974683544306</v>
      </c>
      <c r="Q12" s="26">
        <v>24</v>
      </c>
      <c r="R12" s="27">
        <v>12.7</v>
      </c>
      <c r="S12" s="27">
        <v>18.3</v>
      </c>
      <c r="T12" s="27">
        <v>5.600000000000001</v>
      </c>
      <c r="U12" s="31">
        <v>221</v>
      </c>
      <c r="V12" s="32">
        <v>222</v>
      </c>
      <c r="W12" s="27">
        <v>100.4524886877828</v>
      </c>
      <c r="X12" s="26">
        <v>1</v>
      </c>
      <c r="Y12" s="31">
        <v>2042</v>
      </c>
      <c r="Z12" s="31">
        <v>2250</v>
      </c>
      <c r="AA12" s="28">
        <f aca="true" t="shared" si="0" ref="AA12:AA39">Z12/Y12*100</f>
        <v>110.18609206660138</v>
      </c>
      <c r="AB12" s="26">
        <f aca="true" t="shared" si="1" ref="AB12:AB39">Z12-Y12</f>
        <v>208</v>
      </c>
      <c r="AC12" s="31">
        <v>1330</v>
      </c>
      <c r="AD12" s="31">
        <v>1311</v>
      </c>
      <c r="AE12" s="27">
        <f aca="true" t="shared" si="2" ref="AE12:AE39">AD12/AC12*100</f>
        <v>98.57142857142858</v>
      </c>
      <c r="AF12" s="26">
        <f aca="true" t="shared" si="3" ref="AF12:AF39">AD12-AC12</f>
        <v>-19</v>
      </c>
      <c r="AG12" s="31">
        <v>481</v>
      </c>
      <c r="AH12" s="114">
        <v>664</v>
      </c>
      <c r="AI12" s="27">
        <f aca="true" t="shared" si="4" ref="AI12:AI39">AH12/AG12*100</f>
        <v>138.04573804573806</v>
      </c>
      <c r="AJ12" s="26">
        <f aca="true" t="shared" si="5" ref="AJ12:AJ39">AH12-AG12</f>
        <v>183</v>
      </c>
      <c r="AK12" s="31">
        <v>236</v>
      </c>
      <c r="AL12" s="31">
        <v>197</v>
      </c>
      <c r="AM12" s="27">
        <v>83.47457627118644</v>
      </c>
      <c r="AN12" s="26">
        <v>-39</v>
      </c>
      <c r="AO12" s="33">
        <v>99</v>
      </c>
      <c r="AP12" s="33">
        <v>119</v>
      </c>
      <c r="AQ12" s="29">
        <v>120.2</v>
      </c>
      <c r="AR12" s="26">
        <v>20</v>
      </c>
      <c r="AS12" s="34">
        <v>826</v>
      </c>
      <c r="AT12" s="31">
        <v>777</v>
      </c>
      <c r="AU12" s="28">
        <v>94.1</v>
      </c>
      <c r="AV12" s="26">
        <v>-49</v>
      </c>
      <c r="AW12" s="31">
        <v>602</v>
      </c>
      <c r="AX12" s="31">
        <v>670</v>
      </c>
      <c r="AY12" s="28">
        <v>111.29568106312293</v>
      </c>
      <c r="AZ12" s="26">
        <v>68</v>
      </c>
      <c r="BA12" s="31">
        <v>544</v>
      </c>
      <c r="BB12" s="31">
        <v>613</v>
      </c>
      <c r="BC12" s="28">
        <v>112.68382352941177</v>
      </c>
      <c r="BD12" s="26">
        <v>69</v>
      </c>
      <c r="BE12" s="115">
        <v>2041.1867364746945</v>
      </c>
      <c r="BF12" s="31">
        <v>2652.924791086351</v>
      </c>
      <c r="BG12" s="26">
        <v>611.7380546116565</v>
      </c>
      <c r="BH12" s="31">
        <v>123</v>
      </c>
      <c r="BI12" s="31">
        <v>134</v>
      </c>
      <c r="BJ12" s="27">
        <v>108.9</v>
      </c>
      <c r="BK12" s="26">
        <v>11</v>
      </c>
      <c r="BL12" s="31">
        <v>37</v>
      </c>
      <c r="BM12" s="31">
        <v>6386.99</v>
      </c>
      <c r="BN12" s="31">
        <v>5584.86</v>
      </c>
      <c r="BO12" s="27">
        <v>87.4</v>
      </c>
      <c r="BP12" s="26">
        <v>-802.1300000000001</v>
      </c>
    </row>
    <row r="13" spans="1:68" ht="18.75" customHeight="1">
      <c r="A13" s="30" t="s">
        <v>117</v>
      </c>
      <c r="B13" s="31">
        <v>967</v>
      </c>
      <c r="C13" s="114">
        <v>977</v>
      </c>
      <c r="D13" s="27">
        <v>101.03412616339193</v>
      </c>
      <c r="E13" s="26">
        <v>10</v>
      </c>
      <c r="F13" s="31">
        <v>427</v>
      </c>
      <c r="G13" s="31">
        <v>407</v>
      </c>
      <c r="H13" s="27">
        <v>95.31615925058547</v>
      </c>
      <c r="I13" s="26">
        <v>-20</v>
      </c>
      <c r="J13" s="31">
        <v>613</v>
      </c>
      <c r="K13" s="31">
        <v>620</v>
      </c>
      <c r="L13" s="27">
        <v>101.14192495921696</v>
      </c>
      <c r="M13" s="26">
        <v>7</v>
      </c>
      <c r="N13" s="32">
        <v>261</v>
      </c>
      <c r="O13" s="31">
        <v>296</v>
      </c>
      <c r="P13" s="27">
        <v>113.40996168582376</v>
      </c>
      <c r="Q13" s="26">
        <v>35</v>
      </c>
      <c r="R13" s="27">
        <v>42.6</v>
      </c>
      <c r="S13" s="27">
        <v>47.7</v>
      </c>
      <c r="T13" s="27">
        <v>5.100000000000001</v>
      </c>
      <c r="U13" s="31">
        <v>166</v>
      </c>
      <c r="V13" s="32">
        <v>172</v>
      </c>
      <c r="W13" s="27">
        <v>103.6144578313253</v>
      </c>
      <c r="X13" s="26">
        <v>6</v>
      </c>
      <c r="Y13" s="31">
        <v>1652</v>
      </c>
      <c r="Z13" s="31">
        <v>2521</v>
      </c>
      <c r="AA13" s="28">
        <f t="shared" si="0"/>
        <v>152.60290556900728</v>
      </c>
      <c r="AB13" s="26">
        <f t="shared" si="1"/>
        <v>869</v>
      </c>
      <c r="AC13" s="31">
        <v>949</v>
      </c>
      <c r="AD13" s="31">
        <v>960</v>
      </c>
      <c r="AE13" s="27">
        <f t="shared" si="2"/>
        <v>101.15911485774501</v>
      </c>
      <c r="AF13" s="26">
        <f t="shared" si="3"/>
        <v>11</v>
      </c>
      <c r="AG13" s="31">
        <v>293</v>
      </c>
      <c r="AH13" s="114">
        <v>791</v>
      </c>
      <c r="AI13" s="27">
        <f t="shared" si="4"/>
        <v>269.9658703071672</v>
      </c>
      <c r="AJ13" s="26">
        <f t="shared" si="5"/>
        <v>498</v>
      </c>
      <c r="AK13" s="31">
        <v>170</v>
      </c>
      <c r="AL13" s="31">
        <v>230</v>
      </c>
      <c r="AM13" s="27">
        <v>135.29411764705884</v>
      </c>
      <c r="AN13" s="26">
        <v>60</v>
      </c>
      <c r="AO13" s="33">
        <v>174</v>
      </c>
      <c r="AP13" s="33">
        <v>176</v>
      </c>
      <c r="AQ13" s="29">
        <v>101.1</v>
      </c>
      <c r="AR13" s="26">
        <v>2</v>
      </c>
      <c r="AS13" s="34">
        <v>894</v>
      </c>
      <c r="AT13" s="31">
        <v>980</v>
      </c>
      <c r="AU13" s="28">
        <v>109.6</v>
      </c>
      <c r="AV13" s="26">
        <v>86</v>
      </c>
      <c r="AW13" s="31">
        <v>453</v>
      </c>
      <c r="AX13" s="31">
        <v>441</v>
      </c>
      <c r="AY13" s="28">
        <v>97.35099337748345</v>
      </c>
      <c r="AZ13" s="26">
        <v>-12</v>
      </c>
      <c r="BA13" s="31">
        <v>392</v>
      </c>
      <c r="BB13" s="31">
        <v>386</v>
      </c>
      <c r="BC13" s="28">
        <v>98.46938775510205</v>
      </c>
      <c r="BD13" s="26">
        <v>-6</v>
      </c>
      <c r="BE13" s="115">
        <v>2918.2203389830506</v>
      </c>
      <c r="BF13" s="31">
        <v>3537.986270022883</v>
      </c>
      <c r="BG13" s="26">
        <v>619.7659310398326</v>
      </c>
      <c r="BH13" s="31">
        <v>165</v>
      </c>
      <c r="BI13" s="31">
        <v>250</v>
      </c>
      <c r="BJ13" s="27">
        <v>151.5</v>
      </c>
      <c r="BK13" s="26">
        <v>85</v>
      </c>
      <c r="BL13" s="31">
        <v>42</v>
      </c>
      <c r="BM13" s="31">
        <v>5129.57</v>
      </c>
      <c r="BN13" s="31">
        <v>6053.64</v>
      </c>
      <c r="BO13" s="27">
        <v>118</v>
      </c>
      <c r="BP13" s="26">
        <v>924.0700000000006</v>
      </c>
    </row>
    <row r="14" spans="1:68" s="20" customFormat="1" ht="18.75" customHeight="1">
      <c r="A14" s="30" t="s">
        <v>118</v>
      </c>
      <c r="B14" s="31">
        <v>1522</v>
      </c>
      <c r="C14" s="114">
        <v>1663</v>
      </c>
      <c r="D14" s="27">
        <v>109.2641261498029</v>
      </c>
      <c r="E14" s="26">
        <v>141</v>
      </c>
      <c r="F14" s="31">
        <v>851</v>
      </c>
      <c r="G14" s="31">
        <v>893</v>
      </c>
      <c r="H14" s="27">
        <v>104.93537015276146</v>
      </c>
      <c r="I14" s="26">
        <v>42</v>
      </c>
      <c r="J14" s="31">
        <v>988</v>
      </c>
      <c r="K14" s="31">
        <v>893</v>
      </c>
      <c r="L14" s="27">
        <v>90.38461538461539</v>
      </c>
      <c r="M14" s="26">
        <v>-95</v>
      </c>
      <c r="N14" s="32">
        <v>384</v>
      </c>
      <c r="O14" s="31">
        <v>385</v>
      </c>
      <c r="P14" s="27">
        <v>100.26041666666667</v>
      </c>
      <c r="Q14" s="26">
        <v>1</v>
      </c>
      <c r="R14" s="27">
        <v>38.9</v>
      </c>
      <c r="S14" s="27">
        <v>43.1</v>
      </c>
      <c r="T14" s="27">
        <v>4.200000000000003</v>
      </c>
      <c r="U14" s="31">
        <v>287</v>
      </c>
      <c r="V14" s="32">
        <v>288</v>
      </c>
      <c r="W14" s="27">
        <v>100.34843205574913</v>
      </c>
      <c r="X14" s="26">
        <v>1</v>
      </c>
      <c r="Y14" s="31">
        <v>3310</v>
      </c>
      <c r="Z14" s="31">
        <v>3174</v>
      </c>
      <c r="AA14" s="28">
        <f t="shared" si="0"/>
        <v>95.89123867069486</v>
      </c>
      <c r="AB14" s="26">
        <f t="shared" si="1"/>
        <v>-136</v>
      </c>
      <c r="AC14" s="31">
        <v>1468</v>
      </c>
      <c r="AD14" s="31">
        <v>1588</v>
      </c>
      <c r="AE14" s="27">
        <f t="shared" si="2"/>
        <v>108.17438692098094</v>
      </c>
      <c r="AF14" s="26">
        <f t="shared" si="3"/>
        <v>120</v>
      </c>
      <c r="AG14" s="31">
        <v>1090</v>
      </c>
      <c r="AH14" s="114">
        <v>856</v>
      </c>
      <c r="AI14" s="27">
        <f t="shared" si="4"/>
        <v>78.53211009174312</v>
      </c>
      <c r="AJ14" s="26">
        <f t="shared" si="5"/>
        <v>-234</v>
      </c>
      <c r="AK14" s="31">
        <v>300</v>
      </c>
      <c r="AL14" s="31">
        <v>285</v>
      </c>
      <c r="AM14" s="27">
        <v>95</v>
      </c>
      <c r="AN14" s="26">
        <v>-15</v>
      </c>
      <c r="AO14" s="33">
        <v>191</v>
      </c>
      <c r="AP14" s="33">
        <v>184</v>
      </c>
      <c r="AQ14" s="29">
        <v>96.3</v>
      </c>
      <c r="AR14" s="26">
        <v>-7</v>
      </c>
      <c r="AS14" s="34">
        <v>1134</v>
      </c>
      <c r="AT14" s="31">
        <v>1057</v>
      </c>
      <c r="AU14" s="28">
        <v>93.2</v>
      </c>
      <c r="AV14" s="26">
        <v>-77</v>
      </c>
      <c r="AW14" s="31">
        <v>662</v>
      </c>
      <c r="AX14" s="31">
        <v>875</v>
      </c>
      <c r="AY14" s="28">
        <v>132.17522658610272</v>
      </c>
      <c r="AZ14" s="26">
        <v>213</v>
      </c>
      <c r="BA14" s="31">
        <v>606</v>
      </c>
      <c r="BB14" s="31">
        <v>824</v>
      </c>
      <c r="BC14" s="28">
        <v>135.97359735973598</v>
      </c>
      <c r="BD14" s="26">
        <v>218</v>
      </c>
      <c r="BE14" s="115">
        <v>2706.709265175719</v>
      </c>
      <c r="BF14" s="31">
        <v>3550.056625141563</v>
      </c>
      <c r="BG14" s="26">
        <v>843.3473599658441</v>
      </c>
      <c r="BH14" s="31">
        <v>108</v>
      </c>
      <c r="BI14" s="31">
        <v>134</v>
      </c>
      <c r="BJ14" s="27">
        <v>124.1</v>
      </c>
      <c r="BK14" s="26">
        <v>26</v>
      </c>
      <c r="BL14" s="31">
        <v>12</v>
      </c>
      <c r="BM14" s="31">
        <v>4236.89</v>
      </c>
      <c r="BN14" s="31">
        <v>4720.31</v>
      </c>
      <c r="BO14" s="27">
        <v>111.4</v>
      </c>
      <c r="BP14" s="26">
        <v>483.4200000000001</v>
      </c>
    </row>
    <row r="15" spans="1:68" s="20" customFormat="1" ht="18.75" customHeight="1">
      <c r="A15" s="30" t="s">
        <v>119</v>
      </c>
      <c r="B15" s="31">
        <v>1006</v>
      </c>
      <c r="C15" s="114">
        <v>915</v>
      </c>
      <c r="D15" s="27">
        <v>90.95427435387674</v>
      </c>
      <c r="E15" s="26">
        <v>-91</v>
      </c>
      <c r="F15" s="31">
        <v>579</v>
      </c>
      <c r="G15" s="31">
        <v>393</v>
      </c>
      <c r="H15" s="27">
        <v>67.87564766839378</v>
      </c>
      <c r="I15" s="26">
        <v>-186</v>
      </c>
      <c r="J15" s="31">
        <v>589</v>
      </c>
      <c r="K15" s="31">
        <v>590</v>
      </c>
      <c r="L15" s="27">
        <v>100.16977928692698</v>
      </c>
      <c r="M15" s="26">
        <v>1</v>
      </c>
      <c r="N15" s="32">
        <v>300</v>
      </c>
      <c r="O15" s="31">
        <v>346</v>
      </c>
      <c r="P15" s="27">
        <v>115.33333333333333</v>
      </c>
      <c r="Q15" s="26">
        <v>46</v>
      </c>
      <c r="R15" s="27">
        <v>50.9</v>
      </c>
      <c r="S15" s="27">
        <v>58.6</v>
      </c>
      <c r="T15" s="27">
        <v>7.700000000000003</v>
      </c>
      <c r="U15" s="31">
        <v>159</v>
      </c>
      <c r="V15" s="32">
        <v>127</v>
      </c>
      <c r="W15" s="27">
        <v>79.87421383647799</v>
      </c>
      <c r="X15" s="26">
        <v>-32</v>
      </c>
      <c r="Y15" s="31">
        <v>2867</v>
      </c>
      <c r="Z15" s="31">
        <v>3366</v>
      </c>
      <c r="AA15" s="28">
        <f t="shared" si="0"/>
        <v>117.40495291245203</v>
      </c>
      <c r="AB15" s="26">
        <f t="shared" si="1"/>
        <v>499</v>
      </c>
      <c r="AC15" s="31">
        <v>969</v>
      </c>
      <c r="AD15" s="31">
        <v>860</v>
      </c>
      <c r="AE15" s="27">
        <f t="shared" si="2"/>
        <v>88.75128998968009</v>
      </c>
      <c r="AF15" s="26">
        <f t="shared" si="3"/>
        <v>-109</v>
      </c>
      <c r="AG15" s="31">
        <v>1294</v>
      </c>
      <c r="AH15" s="114">
        <v>1821</v>
      </c>
      <c r="AI15" s="27">
        <f t="shared" si="4"/>
        <v>140.72642967542504</v>
      </c>
      <c r="AJ15" s="26">
        <f t="shared" si="5"/>
        <v>527</v>
      </c>
      <c r="AK15" s="31">
        <v>82</v>
      </c>
      <c r="AL15" s="31">
        <v>73</v>
      </c>
      <c r="AM15" s="27">
        <v>89.02439024390245</v>
      </c>
      <c r="AN15" s="26">
        <v>-9</v>
      </c>
      <c r="AO15" s="33">
        <v>194</v>
      </c>
      <c r="AP15" s="33">
        <v>194</v>
      </c>
      <c r="AQ15" s="29">
        <v>100</v>
      </c>
      <c r="AR15" s="26">
        <v>0</v>
      </c>
      <c r="AS15" s="34">
        <v>852</v>
      </c>
      <c r="AT15" s="31">
        <v>876</v>
      </c>
      <c r="AU15" s="28">
        <v>102.8</v>
      </c>
      <c r="AV15" s="26">
        <v>24</v>
      </c>
      <c r="AW15" s="31">
        <v>551</v>
      </c>
      <c r="AX15" s="31">
        <v>460</v>
      </c>
      <c r="AY15" s="28">
        <v>83.48457350272233</v>
      </c>
      <c r="AZ15" s="26">
        <v>-91</v>
      </c>
      <c r="BA15" s="31">
        <v>455</v>
      </c>
      <c r="BB15" s="31">
        <v>375</v>
      </c>
      <c r="BC15" s="28">
        <v>82.41758241758241</v>
      </c>
      <c r="BD15" s="26">
        <v>-80</v>
      </c>
      <c r="BE15" s="115">
        <v>2206</v>
      </c>
      <c r="BF15" s="31">
        <v>2845.9715639810424</v>
      </c>
      <c r="BG15" s="26">
        <v>639.9715639810424</v>
      </c>
      <c r="BH15" s="31">
        <v>185</v>
      </c>
      <c r="BI15" s="31">
        <v>171</v>
      </c>
      <c r="BJ15" s="27">
        <v>92.4</v>
      </c>
      <c r="BK15" s="26">
        <v>-14</v>
      </c>
      <c r="BL15" s="31">
        <v>28</v>
      </c>
      <c r="BM15" s="31">
        <v>4612.81</v>
      </c>
      <c r="BN15" s="31">
        <v>5133.71</v>
      </c>
      <c r="BO15" s="27">
        <v>111.3</v>
      </c>
      <c r="BP15" s="26">
        <v>520.8999999999996</v>
      </c>
    </row>
    <row r="16" spans="1:68" s="20" customFormat="1" ht="18.75" customHeight="1">
      <c r="A16" s="30" t="s">
        <v>133</v>
      </c>
      <c r="B16" s="31">
        <v>1528</v>
      </c>
      <c r="C16" s="114">
        <v>1311</v>
      </c>
      <c r="D16" s="27">
        <v>85.79842931937172</v>
      </c>
      <c r="E16" s="26">
        <v>-217</v>
      </c>
      <c r="F16" s="31">
        <v>717</v>
      </c>
      <c r="G16" s="31">
        <v>496</v>
      </c>
      <c r="H16" s="27">
        <v>69.1771269177127</v>
      </c>
      <c r="I16" s="26">
        <v>-221</v>
      </c>
      <c r="J16" s="31">
        <v>823</v>
      </c>
      <c r="K16" s="31">
        <v>729</v>
      </c>
      <c r="L16" s="27">
        <v>88.57837181044957</v>
      </c>
      <c r="M16" s="26">
        <v>-94</v>
      </c>
      <c r="N16" s="32">
        <v>121</v>
      </c>
      <c r="O16" s="31">
        <v>133</v>
      </c>
      <c r="P16" s="27">
        <v>109.91735537190081</v>
      </c>
      <c r="Q16" s="26">
        <v>12</v>
      </c>
      <c r="R16" s="27">
        <v>14.7</v>
      </c>
      <c r="S16" s="27">
        <v>18.2</v>
      </c>
      <c r="T16" s="27">
        <v>3.5</v>
      </c>
      <c r="U16" s="31">
        <v>383</v>
      </c>
      <c r="V16" s="32">
        <v>369</v>
      </c>
      <c r="W16" s="27">
        <v>96.34464751958225</v>
      </c>
      <c r="X16" s="26">
        <v>-14</v>
      </c>
      <c r="Y16" s="31">
        <v>2472</v>
      </c>
      <c r="Z16" s="31">
        <v>2985</v>
      </c>
      <c r="AA16" s="28">
        <f t="shared" si="0"/>
        <v>120.75242718446601</v>
      </c>
      <c r="AB16" s="26">
        <f t="shared" si="1"/>
        <v>513</v>
      </c>
      <c r="AC16" s="31">
        <v>1504</v>
      </c>
      <c r="AD16" s="31">
        <v>1288</v>
      </c>
      <c r="AE16" s="27">
        <f t="shared" si="2"/>
        <v>85.63829787234043</v>
      </c>
      <c r="AF16" s="26">
        <f t="shared" si="3"/>
        <v>-216</v>
      </c>
      <c r="AG16" s="31">
        <v>574</v>
      </c>
      <c r="AH16" s="114">
        <v>1194</v>
      </c>
      <c r="AI16" s="27">
        <f t="shared" si="4"/>
        <v>208.01393728222996</v>
      </c>
      <c r="AJ16" s="26">
        <f t="shared" si="5"/>
        <v>620</v>
      </c>
      <c r="AK16" s="31">
        <v>107</v>
      </c>
      <c r="AL16" s="31">
        <v>165</v>
      </c>
      <c r="AM16" s="27">
        <v>154.20560747663552</v>
      </c>
      <c r="AN16" s="26">
        <v>58</v>
      </c>
      <c r="AO16" s="33">
        <v>110</v>
      </c>
      <c r="AP16" s="33">
        <v>107</v>
      </c>
      <c r="AQ16" s="29">
        <v>97.3</v>
      </c>
      <c r="AR16" s="26">
        <v>-3</v>
      </c>
      <c r="AS16" s="34">
        <v>983</v>
      </c>
      <c r="AT16" s="31">
        <v>983</v>
      </c>
      <c r="AU16" s="28">
        <v>100</v>
      </c>
      <c r="AV16" s="26">
        <v>0</v>
      </c>
      <c r="AW16" s="31">
        <v>570</v>
      </c>
      <c r="AX16" s="31">
        <v>513</v>
      </c>
      <c r="AY16" s="28">
        <v>90</v>
      </c>
      <c r="AZ16" s="26">
        <v>-57</v>
      </c>
      <c r="BA16" s="31">
        <v>492</v>
      </c>
      <c r="BB16" s="31">
        <v>453</v>
      </c>
      <c r="BC16" s="28">
        <v>92.07317073170732</v>
      </c>
      <c r="BD16" s="26">
        <v>-39</v>
      </c>
      <c r="BE16" s="115">
        <v>2339.718309859155</v>
      </c>
      <c r="BF16" s="31">
        <v>2815.0746268656717</v>
      </c>
      <c r="BG16" s="26">
        <v>475.35631700651675</v>
      </c>
      <c r="BH16" s="31">
        <v>171</v>
      </c>
      <c r="BI16" s="31">
        <v>211</v>
      </c>
      <c r="BJ16" s="27">
        <v>123.4</v>
      </c>
      <c r="BK16" s="26">
        <v>40</v>
      </c>
      <c r="BL16" s="31">
        <v>11</v>
      </c>
      <c r="BM16" s="31">
        <v>3884.86</v>
      </c>
      <c r="BN16" s="31">
        <v>4391.07</v>
      </c>
      <c r="BO16" s="27">
        <v>113</v>
      </c>
      <c r="BP16" s="26">
        <v>506.2099999999996</v>
      </c>
    </row>
    <row r="17" spans="1:68" s="20" customFormat="1" ht="18.75" customHeight="1">
      <c r="A17" s="30" t="s">
        <v>120</v>
      </c>
      <c r="B17" s="31">
        <v>1310</v>
      </c>
      <c r="C17" s="114">
        <v>1351</v>
      </c>
      <c r="D17" s="27">
        <v>103.12977099236642</v>
      </c>
      <c r="E17" s="26">
        <v>41</v>
      </c>
      <c r="F17" s="31">
        <v>626</v>
      </c>
      <c r="G17" s="31">
        <v>553</v>
      </c>
      <c r="H17" s="27">
        <v>88.33865814696486</v>
      </c>
      <c r="I17" s="26">
        <v>-73</v>
      </c>
      <c r="J17" s="31">
        <v>627</v>
      </c>
      <c r="K17" s="31">
        <v>597</v>
      </c>
      <c r="L17" s="27">
        <v>95.21531100478468</v>
      </c>
      <c r="M17" s="26">
        <v>-30</v>
      </c>
      <c r="N17" s="32">
        <v>184</v>
      </c>
      <c r="O17" s="31">
        <v>179</v>
      </c>
      <c r="P17" s="27">
        <v>97.28260869565217</v>
      </c>
      <c r="Q17" s="26">
        <v>-5</v>
      </c>
      <c r="R17" s="27">
        <v>29.3</v>
      </c>
      <c r="S17" s="27">
        <v>30</v>
      </c>
      <c r="T17" s="27">
        <v>0.6999999999999993</v>
      </c>
      <c r="U17" s="31">
        <v>203</v>
      </c>
      <c r="V17" s="32">
        <v>213</v>
      </c>
      <c r="W17" s="27">
        <v>104.92610837438423</v>
      </c>
      <c r="X17" s="26">
        <v>10</v>
      </c>
      <c r="Y17" s="31">
        <v>2876</v>
      </c>
      <c r="Z17" s="31">
        <v>2511</v>
      </c>
      <c r="AA17" s="28">
        <f t="shared" si="0"/>
        <v>87.30876216968011</v>
      </c>
      <c r="AB17" s="26">
        <f t="shared" si="1"/>
        <v>-365</v>
      </c>
      <c r="AC17" s="31">
        <v>1293</v>
      </c>
      <c r="AD17" s="31">
        <v>1319</v>
      </c>
      <c r="AE17" s="27">
        <f t="shared" si="2"/>
        <v>102.0108275328693</v>
      </c>
      <c r="AF17" s="26">
        <f t="shared" si="3"/>
        <v>26</v>
      </c>
      <c r="AG17" s="31">
        <v>1229</v>
      </c>
      <c r="AH17" s="114">
        <v>903</v>
      </c>
      <c r="AI17" s="27">
        <f t="shared" si="4"/>
        <v>73.47436940602115</v>
      </c>
      <c r="AJ17" s="26">
        <f t="shared" si="5"/>
        <v>-326</v>
      </c>
      <c r="AK17" s="31">
        <v>129</v>
      </c>
      <c r="AL17" s="31">
        <v>129</v>
      </c>
      <c r="AM17" s="27">
        <v>100</v>
      </c>
      <c r="AN17" s="26">
        <v>0</v>
      </c>
      <c r="AO17" s="33">
        <v>190</v>
      </c>
      <c r="AP17" s="33">
        <v>196</v>
      </c>
      <c r="AQ17" s="29">
        <v>103.2</v>
      </c>
      <c r="AR17" s="26">
        <v>6</v>
      </c>
      <c r="AS17" s="34">
        <v>861</v>
      </c>
      <c r="AT17" s="31">
        <v>931</v>
      </c>
      <c r="AU17" s="28">
        <v>108.1</v>
      </c>
      <c r="AV17" s="26">
        <v>70</v>
      </c>
      <c r="AW17" s="31">
        <v>696</v>
      </c>
      <c r="AX17" s="31">
        <v>704</v>
      </c>
      <c r="AY17" s="28">
        <v>101.14942528735634</v>
      </c>
      <c r="AZ17" s="26">
        <v>8</v>
      </c>
      <c r="BA17" s="31">
        <v>586</v>
      </c>
      <c r="BB17" s="31">
        <v>603</v>
      </c>
      <c r="BC17" s="28">
        <v>102.901023890785</v>
      </c>
      <c r="BD17" s="26">
        <v>17</v>
      </c>
      <c r="BE17" s="115">
        <v>1884.178187403994</v>
      </c>
      <c r="BF17" s="31">
        <v>2438.2645803698433</v>
      </c>
      <c r="BG17" s="26">
        <v>554.0863929658494</v>
      </c>
      <c r="BH17" s="31">
        <v>155</v>
      </c>
      <c r="BI17" s="31">
        <v>194</v>
      </c>
      <c r="BJ17" s="27">
        <v>125.2</v>
      </c>
      <c r="BK17" s="26">
        <v>39</v>
      </c>
      <c r="BL17" s="31">
        <v>43</v>
      </c>
      <c r="BM17" s="31">
        <v>5863.38</v>
      </c>
      <c r="BN17" s="31">
        <v>5013.46</v>
      </c>
      <c r="BO17" s="27">
        <v>85.5</v>
      </c>
      <c r="BP17" s="26">
        <v>-849.9200000000001</v>
      </c>
    </row>
    <row r="18" spans="1:68" s="20" customFormat="1" ht="18.75" customHeight="1">
      <c r="A18" s="30" t="s">
        <v>121</v>
      </c>
      <c r="B18" s="31">
        <v>1273</v>
      </c>
      <c r="C18" s="114">
        <v>1251</v>
      </c>
      <c r="D18" s="27">
        <v>98.27179890023567</v>
      </c>
      <c r="E18" s="26">
        <v>-22</v>
      </c>
      <c r="F18" s="31">
        <v>631</v>
      </c>
      <c r="G18" s="31">
        <v>551</v>
      </c>
      <c r="H18" s="27">
        <v>87.3217115689382</v>
      </c>
      <c r="I18" s="26">
        <v>-80</v>
      </c>
      <c r="J18" s="31">
        <v>364</v>
      </c>
      <c r="K18" s="31">
        <v>343</v>
      </c>
      <c r="L18" s="27">
        <v>94.23076923076923</v>
      </c>
      <c r="M18" s="26">
        <v>-21</v>
      </c>
      <c r="N18" s="32">
        <v>102</v>
      </c>
      <c r="O18" s="31">
        <v>44</v>
      </c>
      <c r="P18" s="27">
        <v>43.13725490196079</v>
      </c>
      <c r="Q18" s="26">
        <v>-58</v>
      </c>
      <c r="R18" s="27">
        <v>28</v>
      </c>
      <c r="S18" s="27">
        <v>12.8</v>
      </c>
      <c r="T18" s="27">
        <v>-15.2</v>
      </c>
      <c r="U18" s="31">
        <v>121</v>
      </c>
      <c r="V18" s="32">
        <v>135</v>
      </c>
      <c r="W18" s="27">
        <v>111.5702479338843</v>
      </c>
      <c r="X18" s="26">
        <v>14</v>
      </c>
      <c r="Y18" s="31">
        <v>2101</v>
      </c>
      <c r="Z18" s="31">
        <v>2095</v>
      </c>
      <c r="AA18" s="28">
        <f t="shared" si="0"/>
        <v>99.71442170395049</v>
      </c>
      <c r="AB18" s="26">
        <f t="shared" si="1"/>
        <v>-6</v>
      </c>
      <c r="AC18" s="31">
        <v>1195</v>
      </c>
      <c r="AD18" s="31">
        <v>1172</v>
      </c>
      <c r="AE18" s="27">
        <f t="shared" si="2"/>
        <v>98.07531380753139</v>
      </c>
      <c r="AF18" s="26">
        <f t="shared" si="3"/>
        <v>-23</v>
      </c>
      <c r="AG18" s="31">
        <v>753</v>
      </c>
      <c r="AH18" s="114">
        <v>782</v>
      </c>
      <c r="AI18" s="27">
        <f t="shared" si="4"/>
        <v>103.85126162018592</v>
      </c>
      <c r="AJ18" s="26">
        <f t="shared" si="5"/>
        <v>29</v>
      </c>
      <c r="AK18" s="31">
        <v>85</v>
      </c>
      <c r="AL18" s="31">
        <v>46</v>
      </c>
      <c r="AM18" s="27">
        <v>54.11764705882353</v>
      </c>
      <c r="AN18" s="26">
        <v>-39</v>
      </c>
      <c r="AO18" s="33">
        <v>93</v>
      </c>
      <c r="AP18" s="33">
        <v>119</v>
      </c>
      <c r="AQ18" s="29">
        <v>128</v>
      </c>
      <c r="AR18" s="26">
        <v>26</v>
      </c>
      <c r="AS18" s="34">
        <v>665</v>
      </c>
      <c r="AT18" s="31">
        <v>666</v>
      </c>
      <c r="AU18" s="28">
        <v>100.2</v>
      </c>
      <c r="AV18" s="26">
        <v>1</v>
      </c>
      <c r="AW18" s="31">
        <v>688</v>
      </c>
      <c r="AX18" s="31">
        <v>637</v>
      </c>
      <c r="AY18" s="28">
        <v>92.58720930232558</v>
      </c>
      <c r="AZ18" s="26">
        <v>-51</v>
      </c>
      <c r="BA18" s="31">
        <v>596</v>
      </c>
      <c r="BB18" s="31">
        <v>548</v>
      </c>
      <c r="BC18" s="28">
        <v>91.94630872483222</v>
      </c>
      <c r="BD18" s="26">
        <v>-48</v>
      </c>
      <c r="BE18" s="115">
        <v>2716.4596273291927</v>
      </c>
      <c r="BF18" s="31">
        <v>3059.0975254730715</v>
      </c>
      <c r="BG18" s="26">
        <v>342.63789814387883</v>
      </c>
      <c r="BH18" s="31">
        <v>165</v>
      </c>
      <c r="BI18" s="31">
        <v>185</v>
      </c>
      <c r="BJ18" s="27">
        <v>112.1</v>
      </c>
      <c r="BK18" s="26">
        <v>20</v>
      </c>
      <c r="BL18" s="31">
        <v>28</v>
      </c>
      <c r="BM18" s="31">
        <v>4395.44</v>
      </c>
      <c r="BN18" s="31">
        <v>4882.58</v>
      </c>
      <c r="BO18" s="27">
        <v>111.1</v>
      </c>
      <c r="BP18" s="26">
        <v>487.1400000000003</v>
      </c>
    </row>
    <row r="19" spans="1:68" s="20" customFormat="1" ht="18.75" customHeight="1">
      <c r="A19" s="30" t="s">
        <v>122</v>
      </c>
      <c r="B19" s="31">
        <v>1650</v>
      </c>
      <c r="C19" s="114">
        <v>1476</v>
      </c>
      <c r="D19" s="27">
        <v>89.45454545454545</v>
      </c>
      <c r="E19" s="26">
        <v>-174</v>
      </c>
      <c r="F19" s="31">
        <v>801</v>
      </c>
      <c r="G19" s="31">
        <v>752</v>
      </c>
      <c r="H19" s="27">
        <v>93.88264669163546</v>
      </c>
      <c r="I19" s="26">
        <v>-49</v>
      </c>
      <c r="J19" s="31">
        <v>650</v>
      </c>
      <c r="K19" s="31">
        <v>542</v>
      </c>
      <c r="L19" s="27">
        <v>83.38461538461537</v>
      </c>
      <c r="M19" s="26">
        <v>-108</v>
      </c>
      <c r="N19" s="32">
        <v>170</v>
      </c>
      <c r="O19" s="31">
        <v>164</v>
      </c>
      <c r="P19" s="27">
        <v>96.47058823529412</v>
      </c>
      <c r="Q19" s="26">
        <v>-6</v>
      </c>
      <c r="R19" s="27">
        <v>26.2</v>
      </c>
      <c r="S19" s="27">
        <v>30.3</v>
      </c>
      <c r="T19" s="27">
        <v>4.100000000000001</v>
      </c>
      <c r="U19" s="31">
        <v>197</v>
      </c>
      <c r="V19" s="32">
        <v>156</v>
      </c>
      <c r="W19" s="27">
        <v>79.18781725888326</v>
      </c>
      <c r="X19" s="26">
        <v>-41</v>
      </c>
      <c r="Y19" s="31">
        <v>2235</v>
      </c>
      <c r="Z19" s="31">
        <v>2090</v>
      </c>
      <c r="AA19" s="28">
        <f t="shared" si="0"/>
        <v>93.51230425055928</v>
      </c>
      <c r="AB19" s="26">
        <f t="shared" si="1"/>
        <v>-145</v>
      </c>
      <c r="AC19" s="31">
        <v>1638</v>
      </c>
      <c r="AD19" s="31">
        <v>1462</v>
      </c>
      <c r="AE19" s="27">
        <f t="shared" si="2"/>
        <v>89.25518925518926</v>
      </c>
      <c r="AF19" s="26">
        <f t="shared" si="3"/>
        <v>-176</v>
      </c>
      <c r="AG19" s="31">
        <v>368</v>
      </c>
      <c r="AH19" s="114">
        <v>398</v>
      </c>
      <c r="AI19" s="27">
        <f t="shared" si="4"/>
        <v>108.15217391304348</v>
      </c>
      <c r="AJ19" s="26">
        <f t="shared" si="5"/>
        <v>30</v>
      </c>
      <c r="AK19" s="31">
        <v>230</v>
      </c>
      <c r="AL19" s="31">
        <v>120</v>
      </c>
      <c r="AM19" s="27">
        <v>52.17391304347826</v>
      </c>
      <c r="AN19" s="26">
        <v>-110</v>
      </c>
      <c r="AO19" s="33">
        <v>106</v>
      </c>
      <c r="AP19" s="33">
        <v>133</v>
      </c>
      <c r="AQ19" s="29">
        <v>125.5</v>
      </c>
      <c r="AR19" s="26">
        <v>27</v>
      </c>
      <c r="AS19" s="34">
        <v>703</v>
      </c>
      <c r="AT19" s="31">
        <v>643</v>
      </c>
      <c r="AU19" s="28">
        <v>91.5</v>
      </c>
      <c r="AV19" s="26">
        <v>-60</v>
      </c>
      <c r="AW19" s="31">
        <v>869</v>
      </c>
      <c r="AX19" s="31">
        <v>794</v>
      </c>
      <c r="AY19" s="28">
        <v>91.36939010356731</v>
      </c>
      <c r="AZ19" s="26">
        <v>-75</v>
      </c>
      <c r="BA19" s="31">
        <v>823</v>
      </c>
      <c r="BB19" s="31">
        <v>738</v>
      </c>
      <c r="BC19" s="28">
        <v>89.6719319562576</v>
      </c>
      <c r="BD19" s="26">
        <v>-85</v>
      </c>
      <c r="BE19" s="115">
        <v>2625.668449197861</v>
      </c>
      <c r="BF19" s="31">
        <v>3548.705882352941</v>
      </c>
      <c r="BG19" s="26">
        <v>923.0374331550802</v>
      </c>
      <c r="BH19" s="31">
        <v>52</v>
      </c>
      <c r="BI19" s="31">
        <v>66</v>
      </c>
      <c r="BJ19" s="27">
        <v>126.9</v>
      </c>
      <c r="BK19" s="26">
        <v>14</v>
      </c>
      <c r="BL19" s="31">
        <v>14</v>
      </c>
      <c r="BM19" s="31">
        <v>4925.87</v>
      </c>
      <c r="BN19" s="31">
        <v>5534.48</v>
      </c>
      <c r="BO19" s="27">
        <v>112.4</v>
      </c>
      <c r="BP19" s="26">
        <v>608.6099999999997</v>
      </c>
    </row>
    <row r="20" spans="1:68" s="36" customFormat="1" ht="18.75" customHeight="1">
      <c r="A20" s="35" t="s">
        <v>134</v>
      </c>
      <c r="B20" s="31">
        <v>711</v>
      </c>
      <c r="C20" s="114">
        <v>709</v>
      </c>
      <c r="D20" s="27">
        <v>99.71870604781998</v>
      </c>
      <c r="E20" s="26">
        <v>-2</v>
      </c>
      <c r="F20" s="31">
        <v>259</v>
      </c>
      <c r="G20" s="31">
        <v>312</v>
      </c>
      <c r="H20" s="27">
        <v>120.46332046332047</v>
      </c>
      <c r="I20" s="26">
        <v>53</v>
      </c>
      <c r="J20" s="31">
        <v>386</v>
      </c>
      <c r="K20" s="31">
        <v>387</v>
      </c>
      <c r="L20" s="27">
        <v>100.25906735751295</v>
      </c>
      <c r="M20" s="26">
        <v>1</v>
      </c>
      <c r="N20" s="32">
        <v>66</v>
      </c>
      <c r="O20" s="31">
        <v>127</v>
      </c>
      <c r="P20" s="27" t="s">
        <v>183</v>
      </c>
      <c r="Q20" s="26">
        <v>61</v>
      </c>
      <c r="R20" s="27">
        <v>17.1</v>
      </c>
      <c r="S20" s="27">
        <v>32.8</v>
      </c>
      <c r="T20" s="27">
        <v>15.699999999999996</v>
      </c>
      <c r="U20" s="31">
        <v>198</v>
      </c>
      <c r="V20" s="32">
        <v>207</v>
      </c>
      <c r="W20" s="27">
        <v>104.54545454545455</v>
      </c>
      <c r="X20" s="26">
        <v>9</v>
      </c>
      <c r="Y20" s="31">
        <v>857</v>
      </c>
      <c r="Z20" s="31">
        <v>1547</v>
      </c>
      <c r="AA20" s="28">
        <f t="shared" si="0"/>
        <v>180.51341890315052</v>
      </c>
      <c r="AB20" s="26">
        <f t="shared" si="1"/>
        <v>690</v>
      </c>
      <c r="AC20" s="31">
        <v>646</v>
      </c>
      <c r="AD20" s="31">
        <v>678</v>
      </c>
      <c r="AE20" s="27">
        <f t="shared" si="2"/>
        <v>104.95356037151701</v>
      </c>
      <c r="AF20" s="26">
        <f t="shared" si="3"/>
        <v>32</v>
      </c>
      <c r="AG20" s="31">
        <v>186</v>
      </c>
      <c r="AH20" s="114">
        <v>495</v>
      </c>
      <c r="AI20" s="27">
        <f t="shared" si="4"/>
        <v>266.1290322580645</v>
      </c>
      <c r="AJ20" s="26">
        <f t="shared" si="5"/>
        <v>309</v>
      </c>
      <c r="AK20" s="31">
        <v>123</v>
      </c>
      <c r="AL20" s="31">
        <v>51</v>
      </c>
      <c r="AM20" s="27">
        <v>41.46341463414634</v>
      </c>
      <c r="AN20" s="26">
        <v>-72</v>
      </c>
      <c r="AO20" s="33">
        <v>95</v>
      </c>
      <c r="AP20" s="33">
        <v>110</v>
      </c>
      <c r="AQ20" s="29">
        <v>115.8</v>
      </c>
      <c r="AR20" s="26">
        <v>15</v>
      </c>
      <c r="AS20" s="34">
        <v>460</v>
      </c>
      <c r="AT20" s="31">
        <v>492</v>
      </c>
      <c r="AU20" s="28">
        <v>107</v>
      </c>
      <c r="AV20" s="26">
        <v>32</v>
      </c>
      <c r="AW20" s="31">
        <v>249</v>
      </c>
      <c r="AX20" s="31">
        <v>342</v>
      </c>
      <c r="AY20" s="28">
        <v>137.34939759036143</v>
      </c>
      <c r="AZ20" s="26">
        <v>93</v>
      </c>
      <c r="BA20" s="31">
        <v>197</v>
      </c>
      <c r="BB20" s="31">
        <v>298</v>
      </c>
      <c r="BC20" s="28">
        <v>151.26903553299493</v>
      </c>
      <c r="BD20" s="26">
        <v>101</v>
      </c>
      <c r="BE20" s="115">
        <v>2278.3606557377047</v>
      </c>
      <c r="BF20" s="31">
        <v>2951.6853932584268</v>
      </c>
      <c r="BG20" s="26">
        <v>673.324737520722</v>
      </c>
      <c r="BH20" s="31">
        <v>56</v>
      </c>
      <c r="BI20" s="31">
        <v>100</v>
      </c>
      <c r="BJ20" s="27">
        <v>178.6</v>
      </c>
      <c r="BK20" s="26">
        <v>44</v>
      </c>
      <c r="BL20" s="31">
        <v>20</v>
      </c>
      <c r="BM20" s="31">
        <v>4266.29</v>
      </c>
      <c r="BN20" s="31">
        <v>5357.53</v>
      </c>
      <c r="BO20" s="27">
        <v>125.6</v>
      </c>
      <c r="BP20" s="26">
        <v>1091.2399999999998</v>
      </c>
    </row>
    <row r="21" spans="1:68" s="20" customFormat="1" ht="18.75" customHeight="1">
      <c r="A21" s="30" t="s">
        <v>123</v>
      </c>
      <c r="B21" s="31">
        <v>873</v>
      </c>
      <c r="C21" s="114">
        <v>921</v>
      </c>
      <c r="D21" s="27">
        <v>105.49828178694159</v>
      </c>
      <c r="E21" s="26">
        <v>48</v>
      </c>
      <c r="F21" s="31">
        <v>425</v>
      </c>
      <c r="G21" s="31">
        <v>394</v>
      </c>
      <c r="H21" s="27">
        <v>92.70588235294117</v>
      </c>
      <c r="I21" s="26">
        <v>-31</v>
      </c>
      <c r="J21" s="31">
        <v>432</v>
      </c>
      <c r="K21" s="31">
        <v>400</v>
      </c>
      <c r="L21" s="27">
        <v>92.5925925925926</v>
      </c>
      <c r="M21" s="26">
        <v>-32</v>
      </c>
      <c r="N21" s="32">
        <v>62</v>
      </c>
      <c r="O21" s="31">
        <v>59</v>
      </c>
      <c r="P21" s="27">
        <v>95.16129032258065</v>
      </c>
      <c r="Q21" s="26">
        <v>-3</v>
      </c>
      <c r="R21" s="27">
        <v>14.4</v>
      </c>
      <c r="S21" s="27">
        <v>14.8</v>
      </c>
      <c r="T21" s="27">
        <v>0.40000000000000036</v>
      </c>
      <c r="U21" s="31">
        <v>137</v>
      </c>
      <c r="V21" s="32">
        <v>135</v>
      </c>
      <c r="W21" s="27">
        <v>98.54014598540147</v>
      </c>
      <c r="X21" s="26">
        <v>-2</v>
      </c>
      <c r="Y21" s="31">
        <v>1190</v>
      </c>
      <c r="Z21" s="31">
        <v>1447</v>
      </c>
      <c r="AA21" s="28">
        <f t="shared" si="0"/>
        <v>121.59663865546217</v>
      </c>
      <c r="AB21" s="26">
        <f t="shared" si="1"/>
        <v>257</v>
      </c>
      <c r="AC21" s="31">
        <v>857</v>
      </c>
      <c r="AD21" s="31">
        <v>906</v>
      </c>
      <c r="AE21" s="27">
        <f t="shared" si="2"/>
        <v>105.71761960326722</v>
      </c>
      <c r="AF21" s="26">
        <f t="shared" si="3"/>
        <v>49</v>
      </c>
      <c r="AG21" s="31">
        <v>174</v>
      </c>
      <c r="AH21" s="114">
        <v>450</v>
      </c>
      <c r="AI21" s="27">
        <f t="shared" si="4"/>
        <v>258.62068965517244</v>
      </c>
      <c r="AJ21" s="26">
        <f t="shared" si="5"/>
        <v>276</v>
      </c>
      <c r="AK21" s="31">
        <v>185</v>
      </c>
      <c r="AL21" s="31">
        <v>173</v>
      </c>
      <c r="AM21" s="27">
        <v>93.51351351351352</v>
      </c>
      <c r="AN21" s="26">
        <v>-12</v>
      </c>
      <c r="AO21" s="33">
        <v>144</v>
      </c>
      <c r="AP21" s="33">
        <v>130</v>
      </c>
      <c r="AQ21" s="29">
        <v>90.3</v>
      </c>
      <c r="AR21" s="26">
        <v>-14</v>
      </c>
      <c r="AS21" s="34">
        <v>528</v>
      </c>
      <c r="AT21" s="31">
        <v>532</v>
      </c>
      <c r="AU21" s="28">
        <v>100.8</v>
      </c>
      <c r="AV21" s="26">
        <v>4</v>
      </c>
      <c r="AW21" s="31">
        <v>412</v>
      </c>
      <c r="AX21" s="31">
        <v>421</v>
      </c>
      <c r="AY21" s="28">
        <v>102.18446601941748</v>
      </c>
      <c r="AZ21" s="26">
        <v>9</v>
      </c>
      <c r="BA21" s="31">
        <v>378</v>
      </c>
      <c r="BB21" s="31">
        <v>375</v>
      </c>
      <c r="BC21" s="28">
        <v>99.20634920634922</v>
      </c>
      <c r="BD21" s="26">
        <v>-3</v>
      </c>
      <c r="BE21" s="115">
        <v>2074.074074074074</v>
      </c>
      <c r="BF21" s="31">
        <v>2558.880778588808</v>
      </c>
      <c r="BG21" s="26">
        <v>484.80670451473407</v>
      </c>
      <c r="BH21" s="31">
        <v>42</v>
      </c>
      <c r="BI21" s="31">
        <v>59</v>
      </c>
      <c r="BJ21" s="27">
        <v>140.5</v>
      </c>
      <c r="BK21" s="26">
        <v>17</v>
      </c>
      <c r="BL21" s="31">
        <v>18</v>
      </c>
      <c r="BM21" s="31">
        <v>5323.81</v>
      </c>
      <c r="BN21" s="31">
        <v>5884.29</v>
      </c>
      <c r="BO21" s="27">
        <v>110.5</v>
      </c>
      <c r="BP21" s="26">
        <v>560.4799999999996</v>
      </c>
    </row>
    <row r="22" spans="1:68" s="20" customFormat="1" ht="18.75" customHeight="1">
      <c r="A22" s="30" t="s">
        <v>135</v>
      </c>
      <c r="B22" s="31">
        <v>1638</v>
      </c>
      <c r="C22" s="114">
        <v>1809</v>
      </c>
      <c r="D22" s="27">
        <v>110.43956043956045</v>
      </c>
      <c r="E22" s="26">
        <v>171</v>
      </c>
      <c r="F22" s="31">
        <v>689</v>
      </c>
      <c r="G22" s="31">
        <v>744</v>
      </c>
      <c r="H22" s="27">
        <v>107.98258345428158</v>
      </c>
      <c r="I22" s="26">
        <v>55</v>
      </c>
      <c r="J22" s="31">
        <v>612</v>
      </c>
      <c r="K22" s="31">
        <v>616</v>
      </c>
      <c r="L22" s="27">
        <v>100.65359477124183</v>
      </c>
      <c r="M22" s="26">
        <v>4</v>
      </c>
      <c r="N22" s="32">
        <v>252</v>
      </c>
      <c r="O22" s="31">
        <v>234</v>
      </c>
      <c r="P22" s="27">
        <v>92.85714285714286</v>
      </c>
      <c r="Q22" s="26">
        <v>-18</v>
      </c>
      <c r="R22" s="27">
        <v>41.2</v>
      </c>
      <c r="S22" s="27">
        <v>38</v>
      </c>
      <c r="T22" s="27">
        <v>-3.200000000000003</v>
      </c>
      <c r="U22" s="31">
        <v>259</v>
      </c>
      <c r="V22" s="32">
        <v>254</v>
      </c>
      <c r="W22" s="27">
        <v>98.06949806949807</v>
      </c>
      <c r="X22" s="26">
        <v>-5</v>
      </c>
      <c r="Y22" s="31">
        <v>2660</v>
      </c>
      <c r="Z22" s="31">
        <v>3088</v>
      </c>
      <c r="AA22" s="28">
        <f t="shared" si="0"/>
        <v>116.09022556390978</v>
      </c>
      <c r="AB22" s="26">
        <f t="shared" si="1"/>
        <v>428</v>
      </c>
      <c r="AC22" s="31">
        <v>1567</v>
      </c>
      <c r="AD22" s="31">
        <v>1743</v>
      </c>
      <c r="AE22" s="27">
        <f t="shared" si="2"/>
        <v>111.23165283982131</v>
      </c>
      <c r="AF22" s="26">
        <f t="shared" si="3"/>
        <v>176</v>
      </c>
      <c r="AG22" s="31">
        <v>766</v>
      </c>
      <c r="AH22" s="114">
        <v>934</v>
      </c>
      <c r="AI22" s="27">
        <f t="shared" si="4"/>
        <v>121.93211488250653</v>
      </c>
      <c r="AJ22" s="26">
        <f t="shared" si="5"/>
        <v>168</v>
      </c>
      <c r="AK22" s="31">
        <v>177</v>
      </c>
      <c r="AL22" s="31">
        <v>203</v>
      </c>
      <c r="AM22" s="27">
        <v>114.68926553672316</v>
      </c>
      <c r="AN22" s="26">
        <v>26</v>
      </c>
      <c r="AO22" s="33">
        <v>172</v>
      </c>
      <c r="AP22" s="33">
        <v>171</v>
      </c>
      <c r="AQ22" s="29">
        <v>99.4</v>
      </c>
      <c r="AR22" s="26">
        <v>-1</v>
      </c>
      <c r="AS22" s="34">
        <v>842</v>
      </c>
      <c r="AT22" s="31">
        <v>845</v>
      </c>
      <c r="AU22" s="28">
        <v>100.4</v>
      </c>
      <c r="AV22" s="26">
        <v>3</v>
      </c>
      <c r="AW22" s="31">
        <v>930</v>
      </c>
      <c r="AX22" s="31">
        <v>1008</v>
      </c>
      <c r="AY22" s="28">
        <v>108.38709677419357</v>
      </c>
      <c r="AZ22" s="26">
        <v>78</v>
      </c>
      <c r="BA22" s="31">
        <v>824</v>
      </c>
      <c r="BB22" s="31">
        <v>912</v>
      </c>
      <c r="BC22" s="28">
        <v>110.67961165048543</v>
      </c>
      <c r="BD22" s="26">
        <v>88</v>
      </c>
      <c r="BE22" s="115">
        <v>1971.3966480446927</v>
      </c>
      <c r="BF22" s="31">
        <v>2583.3176248821865</v>
      </c>
      <c r="BG22" s="26">
        <v>611.9209768374938</v>
      </c>
      <c r="BH22" s="31">
        <v>202</v>
      </c>
      <c r="BI22" s="31">
        <v>221</v>
      </c>
      <c r="BJ22" s="27">
        <v>109.4</v>
      </c>
      <c r="BK22" s="26">
        <v>19</v>
      </c>
      <c r="BL22" s="31">
        <v>14</v>
      </c>
      <c r="BM22" s="31">
        <v>4394.82</v>
      </c>
      <c r="BN22" s="31">
        <v>5386.56</v>
      </c>
      <c r="BO22" s="27">
        <v>122.6</v>
      </c>
      <c r="BP22" s="26">
        <v>991.7400000000007</v>
      </c>
    </row>
    <row r="23" spans="1:68" s="20" customFormat="1" ht="18.75" customHeight="1">
      <c r="A23" s="30" t="s">
        <v>124</v>
      </c>
      <c r="B23" s="31">
        <v>1018</v>
      </c>
      <c r="C23" s="114">
        <v>915</v>
      </c>
      <c r="D23" s="27">
        <v>89.88212180746562</v>
      </c>
      <c r="E23" s="26">
        <v>-103</v>
      </c>
      <c r="F23" s="31">
        <v>367</v>
      </c>
      <c r="G23" s="31">
        <v>375</v>
      </c>
      <c r="H23" s="27">
        <v>102.17983651226159</v>
      </c>
      <c r="I23" s="26">
        <v>8</v>
      </c>
      <c r="J23" s="31">
        <v>256</v>
      </c>
      <c r="K23" s="31">
        <v>271</v>
      </c>
      <c r="L23" s="27">
        <v>105.859375</v>
      </c>
      <c r="M23" s="26">
        <v>15</v>
      </c>
      <c r="N23" s="32">
        <v>18</v>
      </c>
      <c r="O23" s="31">
        <v>15</v>
      </c>
      <c r="P23" s="27">
        <v>83.33333333333334</v>
      </c>
      <c r="Q23" s="26">
        <v>-3</v>
      </c>
      <c r="R23" s="27">
        <v>7</v>
      </c>
      <c r="S23" s="27">
        <v>5.5</v>
      </c>
      <c r="T23" s="27">
        <v>-1.5</v>
      </c>
      <c r="U23" s="31">
        <v>151</v>
      </c>
      <c r="V23" s="32">
        <v>157</v>
      </c>
      <c r="W23" s="27">
        <v>103.97350993377484</v>
      </c>
      <c r="X23" s="26">
        <v>6</v>
      </c>
      <c r="Y23" s="31">
        <v>1061</v>
      </c>
      <c r="Z23" s="31">
        <v>1189</v>
      </c>
      <c r="AA23" s="28">
        <f t="shared" si="0"/>
        <v>112.0640904806786</v>
      </c>
      <c r="AB23" s="26">
        <f t="shared" si="1"/>
        <v>128</v>
      </c>
      <c r="AC23" s="31">
        <v>926</v>
      </c>
      <c r="AD23" s="31">
        <v>875</v>
      </c>
      <c r="AE23" s="27">
        <f t="shared" si="2"/>
        <v>94.49244060475162</v>
      </c>
      <c r="AF23" s="26">
        <f t="shared" si="3"/>
        <v>-51</v>
      </c>
      <c r="AG23" s="31">
        <v>68</v>
      </c>
      <c r="AH23" s="114">
        <v>230</v>
      </c>
      <c r="AI23" s="27">
        <f t="shared" si="4"/>
        <v>338.2352941176471</v>
      </c>
      <c r="AJ23" s="26">
        <f t="shared" si="5"/>
        <v>162</v>
      </c>
      <c r="AK23" s="31">
        <v>61</v>
      </c>
      <c r="AL23" s="31">
        <v>43</v>
      </c>
      <c r="AM23" s="27">
        <v>70.49180327868852</v>
      </c>
      <c r="AN23" s="26">
        <v>-18</v>
      </c>
      <c r="AO23" s="33">
        <v>71</v>
      </c>
      <c r="AP23" s="33">
        <v>88</v>
      </c>
      <c r="AQ23" s="29">
        <v>123.9</v>
      </c>
      <c r="AR23" s="26">
        <v>17</v>
      </c>
      <c r="AS23" s="34">
        <v>375</v>
      </c>
      <c r="AT23" s="31">
        <v>374</v>
      </c>
      <c r="AU23" s="28">
        <v>99.7</v>
      </c>
      <c r="AV23" s="26">
        <v>-1</v>
      </c>
      <c r="AW23" s="31">
        <v>519</v>
      </c>
      <c r="AX23" s="31">
        <v>497</v>
      </c>
      <c r="AY23" s="28">
        <v>95.76107899807322</v>
      </c>
      <c r="AZ23" s="26">
        <v>-22</v>
      </c>
      <c r="BA23" s="31">
        <v>389</v>
      </c>
      <c r="BB23" s="31">
        <v>412</v>
      </c>
      <c r="BC23" s="28">
        <v>105.91259640102828</v>
      </c>
      <c r="BD23" s="26">
        <v>23</v>
      </c>
      <c r="BE23" s="115">
        <v>1747.8350515463917</v>
      </c>
      <c r="BF23" s="31">
        <v>2190.9278350515465</v>
      </c>
      <c r="BG23" s="26">
        <v>443.0927835051548</v>
      </c>
      <c r="BH23" s="31">
        <v>83</v>
      </c>
      <c r="BI23" s="31">
        <v>55</v>
      </c>
      <c r="BJ23" s="27">
        <v>66.3</v>
      </c>
      <c r="BK23" s="26">
        <v>-28</v>
      </c>
      <c r="BL23" s="31">
        <v>19</v>
      </c>
      <c r="BM23" s="31">
        <v>4068.04</v>
      </c>
      <c r="BN23" s="31">
        <v>5414.64</v>
      </c>
      <c r="BO23" s="27">
        <v>133.1</v>
      </c>
      <c r="BP23" s="26">
        <v>1346.6000000000004</v>
      </c>
    </row>
    <row r="24" spans="1:68" s="20" customFormat="1" ht="18.75" customHeight="1">
      <c r="A24" s="30" t="s">
        <v>136</v>
      </c>
      <c r="B24" s="31">
        <v>854</v>
      </c>
      <c r="C24" s="114">
        <v>924</v>
      </c>
      <c r="D24" s="27">
        <v>108.19672131147541</v>
      </c>
      <c r="E24" s="26">
        <v>70</v>
      </c>
      <c r="F24" s="31">
        <v>408</v>
      </c>
      <c r="G24" s="31">
        <v>411</v>
      </c>
      <c r="H24" s="27">
        <v>100.73529411764706</v>
      </c>
      <c r="I24" s="26">
        <v>3</v>
      </c>
      <c r="J24" s="31">
        <v>433</v>
      </c>
      <c r="K24" s="31">
        <v>376</v>
      </c>
      <c r="L24" s="27">
        <v>86.83602771362587</v>
      </c>
      <c r="M24" s="26">
        <v>-57</v>
      </c>
      <c r="N24" s="32">
        <v>243</v>
      </c>
      <c r="O24" s="31">
        <v>161</v>
      </c>
      <c r="P24" s="27">
        <v>66.2551440329218</v>
      </c>
      <c r="Q24" s="26">
        <v>-82</v>
      </c>
      <c r="R24" s="27">
        <v>56.1</v>
      </c>
      <c r="S24" s="27">
        <v>42.8</v>
      </c>
      <c r="T24" s="27">
        <v>-13.300000000000004</v>
      </c>
      <c r="U24" s="31">
        <v>115</v>
      </c>
      <c r="V24" s="32">
        <v>98</v>
      </c>
      <c r="W24" s="27">
        <v>85.21739130434783</v>
      </c>
      <c r="X24" s="26">
        <v>-17</v>
      </c>
      <c r="Y24" s="31">
        <v>3132</v>
      </c>
      <c r="Z24" s="31">
        <v>3019</v>
      </c>
      <c r="AA24" s="28">
        <f t="shared" si="0"/>
        <v>96.39208173690932</v>
      </c>
      <c r="AB24" s="26">
        <f t="shared" si="1"/>
        <v>-113</v>
      </c>
      <c r="AC24" s="31">
        <v>824</v>
      </c>
      <c r="AD24" s="31">
        <v>888</v>
      </c>
      <c r="AE24" s="27">
        <f t="shared" si="2"/>
        <v>107.76699029126213</v>
      </c>
      <c r="AF24" s="26">
        <f t="shared" si="3"/>
        <v>64</v>
      </c>
      <c r="AG24" s="31">
        <v>1723</v>
      </c>
      <c r="AH24" s="114">
        <v>1640</v>
      </c>
      <c r="AI24" s="27">
        <f t="shared" si="4"/>
        <v>95.18282066163668</v>
      </c>
      <c r="AJ24" s="26">
        <f t="shared" si="5"/>
        <v>-83</v>
      </c>
      <c r="AK24" s="31">
        <v>35</v>
      </c>
      <c r="AL24" s="31">
        <v>9</v>
      </c>
      <c r="AM24" s="27">
        <v>25.71428571428571</v>
      </c>
      <c r="AN24" s="26">
        <v>-26</v>
      </c>
      <c r="AO24" s="33">
        <v>142</v>
      </c>
      <c r="AP24" s="33">
        <v>141</v>
      </c>
      <c r="AQ24" s="29">
        <v>99.3</v>
      </c>
      <c r="AR24" s="26">
        <v>-1</v>
      </c>
      <c r="AS24" s="34">
        <v>460</v>
      </c>
      <c r="AT24" s="31">
        <v>443</v>
      </c>
      <c r="AU24" s="28">
        <v>96.3</v>
      </c>
      <c r="AV24" s="26">
        <v>-17</v>
      </c>
      <c r="AW24" s="31">
        <v>480</v>
      </c>
      <c r="AX24" s="31">
        <v>523</v>
      </c>
      <c r="AY24" s="28">
        <v>108.95833333333333</v>
      </c>
      <c r="AZ24" s="26">
        <v>43</v>
      </c>
      <c r="BA24" s="31">
        <v>431</v>
      </c>
      <c r="BB24" s="31">
        <v>468</v>
      </c>
      <c r="BC24" s="28">
        <v>108.584686774942</v>
      </c>
      <c r="BD24" s="26">
        <v>37</v>
      </c>
      <c r="BE24" s="115">
        <v>2266.746987951807</v>
      </c>
      <c r="BF24" s="31">
        <v>2906.693711967546</v>
      </c>
      <c r="BG24" s="26">
        <v>639.9467240157387</v>
      </c>
      <c r="BH24" s="31">
        <v>46</v>
      </c>
      <c r="BI24" s="31">
        <v>80</v>
      </c>
      <c r="BJ24" s="27">
        <v>173.9</v>
      </c>
      <c r="BK24" s="26">
        <v>34</v>
      </c>
      <c r="BL24" s="31">
        <v>20</v>
      </c>
      <c r="BM24" s="31">
        <v>4221.74</v>
      </c>
      <c r="BN24" s="31">
        <v>6040.09</v>
      </c>
      <c r="BO24" s="27">
        <v>143.1</v>
      </c>
      <c r="BP24" s="26">
        <v>1818.3500000000004</v>
      </c>
    </row>
    <row r="25" spans="1:68" s="20" customFormat="1" ht="18.75" customHeight="1">
      <c r="A25" s="30" t="s">
        <v>125</v>
      </c>
      <c r="B25" s="31">
        <v>1175</v>
      </c>
      <c r="C25" s="114">
        <v>1066</v>
      </c>
      <c r="D25" s="27">
        <v>90.72340425531915</v>
      </c>
      <c r="E25" s="26">
        <v>-109</v>
      </c>
      <c r="F25" s="31">
        <v>330</v>
      </c>
      <c r="G25" s="31">
        <v>225</v>
      </c>
      <c r="H25" s="27">
        <v>68.18181818181817</v>
      </c>
      <c r="I25" s="26">
        <v>-105</v>
      </c>
      <c r="J25" s="31">
        <v>601</v>
      </c>
      <c r="K25" s="31">
        <v>524</v>
      </c>
      <c r="L25" s="27">
        <v>87.18801996672212</v>
      </c>
      <c r="M25" s="26">
        <v>-77</v>
      </c>
      <c r="N25" s="32">
        <v>26</v>
      </c>
      <c r="O25" s="31">
        <v>24</v>
      </c>
      <c r="P25" s="165">
        <v>92.3076923076923</v>
      </c>
      <c r="Q25" s="26">
        <v>-2</v>
      </c>
      <c r="R25" s="27">
        <v>4.3</v>
      </c>
      <c r="S25" s="27">
        <v>4.6</v>
      </c>
      <c r="T25" s="27">
        <v>0.2999999999999998</v>
      </c>
      <c r="U25" s="31">
        <v>277</v>
      </c>
      <c r="V25" s="32">
        <v>285</v>
      </c>
      <c r="W25" s="27">
        <v>102.88808664259928</v>
      </c>
      <c r="X25" s="26">
        <v>8</v>
      </c>
      <c r="Y25" s="31">
        <v>1526</v>
      </c>
      <c r="Z25" s="31">
        <v>1466</v>
      </c>
      <c r="AA25" s="28">
        <f t="shared" si="0"/>
        <v>96.06815203145477</v>
      </c>
      <c r="AB25" s="26">
        <f t="shared" si="1"/>
        <v>-60</v>
      </c>
      <c r="AC25" s="31">
        <v>1110</v>
      </c>
      <c r="AD25" s="31">
        <v>1032</v>
      </c>
      <c r="AE25" s="27">
        <f t="shared" si="2"/>
        <v>92.97297297297298</v>
      </c>
      <c r="AF25" s="26">
        <f t="shared" si="3"/>
        <v>-78</v>
      </c>
      <c r="AG25" s="31">
        <v>172</v>
      </c>
      <c r="AH25" s="114">
        <v>215</v>
      </c>
      <c r="AI25" s="27">
        <f t="shared" si="4"/>
        <v>125</v>
      </c>
      <c r="AJ25" s="26">
        <f t="shared" si="5"/>
        <v>43</v>
      </c>
      <c r="AK25" s="31">
        <v>89</v>
      </c>
      <c r="AL25" s="31">
        <v>28</v>
      </c>
      <c r="AM25" s="27">
        <v>31.46067415730337</v>
      </c>
      <c r="AN25" s="26">
        <v>-61</v>
      </c>
      <c r="AO25" s="33">
        <v>81</v>
      </c>
      <c r="AP25" s="33">
        <v>84</v>
      </c>
      <c r="AQ25" s="29">
        <v>103.7</v>
      </c>
      <c r="AR25" s="26">
        <v>3</v>
      </c>
      <c r="AS25" s="34">
        <v>722</v>
      </c>
      <c r="AT25" s="31">
        <v>596</v>
      </c>
      <c r="AU25" s="28">
        <v>82.5</v>
      </c>
      <c r="AV25" s="26">
        <v>-126</v>
      </c>
      <c r="AW25" s="31">
        <v>422</v>
      </c>
      <c r="AX25" s="31">
        <v>400</v>
      </c>
      <c r="AY25" s="28">
        <v>94.7867298578199</v>
      </c>
      <c r="AZ25" s="26">
        <v>-22</v>
      </c>
      <c r="BA25" s="31">
        <v>374</v>
      </c>
      <c r="BB25" s="31">
        <v>374</v>
      </c>
      <c r="BC25" s="28">
        <v>100</v>
      </c>
      <c r="BD25" s="26">
        <v>0</v>
      </c>
      <c r="BE25" s="115">
        <v>2119.6544276457885</v>
      </c>
      <c r="BF25" s="31">
        <v>2597.772828507795</v>
      </c>
      <c r="BG25" s="26">
        <v>478.11840086200664</v>
      </c>
      <c r="BH25" s="31">
        <v>30</v>
      </c>
      <c r="BI25" s="31">
        <v>46</v>
      </c>
      <c r="BJ25" s="27">
        <v>153.3</v>
      </c>
      <c r="BK25" s="26">
        <v>16</v>
      </c>
      <c r="BL25" s="31">
        <v>10</v>
      </c>
      <c r="BM25" s="31">
        <v>4080.73</v>
      </c>
      <c r="BN25" s="31">
        <v>4633.91</v>
      </c>
      <c r="BO25" s="27">
        <v>113.6</v>
      </c>
      <c r="BP25" s="26">
        <v>553.1799999999998</v>
      </c>
    </row>
    <row r="26" spans="1:68" s="20" customFormat="1" ht="18.75" customHeight="1">
      <c r="A26" s="30" t="s">
        <v>137</v>
      </c>
      <c r="B26" s="31">
        <v>949</v>
      </c>
      <c r="C26" s="114">
        <v>812</v>
      </c>
      <c r="D26" s="27">
        <v>85.56375131717597</v>
      </c>
      <c r="E26" s="26">
        <v>-137</v>
      </c>
      <c r="F26" s="31">
        <v>422</v>
      </c>
      <c r="G26" s="31">
        <v>261</v>
      </c>
      <c r="H26" s="27">
        <v>61.84834123222749</v>
      </c>
      <c r="I26" s="26">
        <v>-161</v>
      </c>
      <c r="J26" s="31">
        <v>363</v>
      </c>
      <c r="K26" s="31">
        <v>364</v>
      </c>
      <c r="L26" s="27">
        <v>100.2754820936639</v>
      </c>
      <c r="M26" s="26">
        <v>1</v>
      </c>
      <c r="N26" s="32">
        <v>15</v>
      </c>
      <c r="O26" s="31">
        <v>66</v>
      </c>
      <c r="P26" s="27" t="s">
        <v>184</v>
      </c>
      <c r="Q26" s="26">
        <v>51</v>
      </c>
      <c r="R26" s="27">
        <v>4.1</v>
      </c>
      <c r="S26" s="27">
        <v>18.1</v>
      </c>
      <c r="T26" s="27">
        <v>14.000000000000002</v>
      </c>
      <c r="U26" s="31">
        <v>121</v>
      </c>
      <c r="V26" s="32">
        <v>148</v>
      </c>
      <c r="W26" s="27">
        <v>122.31404958677685</v>
      </c>
      <c r="X26" s="26">
        <v>27</v>
      </c>
      <c r="Y26" s="31">
        <v>1084</v>
      </c>
      <c r="Z26" s="31">
        <v>1121</v>
      </c>
      <c r="AA26" s="28">
        <f t="shared" si="0"/>
        <v>103.41328413284133</v>
      </c>
      <c r="AB26" s="26">
        <f t="shared" si="1"/>
        <v>37</v>
      </c>
      <c r="AC26" s="31">
        <v>861</v>
      </c>
      <c r="AD26" s="31">
        <v>744</v>
      </c>
      <c r="AE26" s="27">
        <f t="shared" si="2"/>
        <v>86.41114982578398</v>
      </c>
      <c r="AF26" s="26">
        <f t="shared" si="3"/>
        <v>-117</v>
      </c>
      <c r="AG26" s="31">
        <v>88</v>
      </c>
      <c r="AH26" s="114">
        <v>190</v>
      </c>
      <c r="AI26" s="27">
        <f t="shared" si="4"/>
        <v>215.9090909090909</v>
      </c>
      <c r="AJ26" s="26">
        <f t="shared" si="5"/>
        <v>102</v>
      </c>
      <c r="AK26" s="31">
        <v>157</v>
      </c>
      <c r="AL26" s="31">
        <v>242</v>
      </c>
      <c r="AM26" s="27">
        <v>154.14012738853503</v>
      </c>
      <c r="AN26" s="26">
        <v>85</v>
      </c>
      <c r="AO26" s="33">
        <v>60</v>
      </c>
      <c r="AP26" s="33">
        <v>72</v>
      </c>
      <c r="AQ26" s="29">
        <v>120</v>
      </c>
      <c r="AR26" s="26">
        <v>12</v>
      </c>
      <c r="AS26" s="34">
        <v>383</v>
      </c>
      <c r="AT26" s="31">
        <v>384</v>
      </c>
      <c r="AU26" s="28">
        <v>100.3</v>
      </c>
      <c r="AV26" s="26">
        <v>1</v>
      </c>
      <c r="AW26" s="31">
        <v>479</v>
      </c>
      <c r="AX26" s="31">
        <v>371</v>
      </c>
      <c r="AY26" s="28">
        <v>77.45302713987473</v>
      </c>
      <c r="AZ26" s="26">
        <v>-108</v>
      </c>
      <c r="BA26" s="31">
        <v>429</v>
      </c>
      <c r="BB26" s="31">
        <v>330</v>
      </c>
      <c r="BC26" s="28">
        <v>76.92307692307693</v>
      </c>
      <c r="BD26" s="26">
        <v>-99</v>
      </c>
      <c r="BE26" s="115">
        <v>2125.0585480093678</v>
      </c>
      <c r="BF26" s="31">
        <v>2562.953995157385</v>
      </c>
      <c r="BG26" s="26">
        <v>437.8954471480174</v>
      </c>
      <c r="BH26" s="31">
        <v>37</v>
      </c>
      <c r="BI26" s="31">
        <v>39</v>
      </c>
      <c r="BJ26" s="27">
        <v>105.4</v>
      </c>
      <c r="BK26" s="26">
        <v>2</v>
      </c>
      <c r="BL26" s="31">
        <v>13</v>
      </c>
      <c r="BM26" s="31">
        <v>3791.89</v>
      </c>
      <c r="BN26" s="31">
        <v>4766.13</v>
      </c>
      <c r="BO26" s="27">
        <v>125.7</v>
      </c>
      <c r="BP26" s="26">
        <v>974.2400000000002</v>
      </c>
    </row>
    <row r="27" spans="1:68" s="20" customFormat="1" ht="18.75" customHeight="1">
      <c r="A27" s="30" t="s">
        <v>126</v>
      </c>
      <c r="B27" s="31">
        <v>1092</v>
      </c>
      <c r="C27" s="114">
        <v>1140</v>
      </c>
      <c r="D27" s="27">
        <v>104.39560439560441</v>
      </c>
      <c r="E27" s="26">
        <v>48</v>
      </c>
      <c r="F27" s="31">
        <v>436</v>
      </c>
      <c r="G27" s="31">
        <v>451</v>
      </c>
      <c r="H27" s="27">
        <v>103.44036697247707</v>
      </c>
      <c r="I27" s="26">
        <v>15</v>
      </c>
      <c r="J27" s="31">
        <v>430</v>
      </c>
      <c r="K27" s="31">
        <v>408</v>
      </c>
      <c r="L27" s="27">
        <v>94.88372093023256</v>
      </c>
      <c r="M27" s="26">
        <v>-22</v>
      </c>
      <c r="N27" s="32">
        <v>41</v>
      </c>
      <c r="O27" s="31">
        <v>52</v>
      </c>
      <c r="P27" s="27">
        <v>126.82926829268293</v>
      </c>
      <c r="Q27" s="26">
        <v>11</v>
      </c>
      <c r="R27" s="27">
        <v>9.5</v>
      </c>
      <c r="S27" s="27">
        <v>12.7</v>
      </c>
      <c r="T27" s="27">
        <v>3.1999999999999993</v>
      </c>
      <c r="U27" s="31">
        <v>187</v>
      </c>
      <c r="V27" s="32">
        <v>158</v>
      </c>
      <c r="W27" s="27">
        <v>84.49197860962568</v>
      </c>
      <c r="X27" s="26">
        <v>-29</v>
      </c>
      <c r="Y27" s="31">
        <v>1598</v>
      </c>
      <c r="Z27" s="31">
        <v>1939</v>
      </c>
      <c r="AA27" s="28">
        <f t="shared" si="0"/>
        <v>121.33917396745932</v>
      </c>
      <c r="AB27" s="26">
        <f t="shared" si="1"/>
        <v>341</v>
      </c>
      <c r="AC27" s="31">
        <v>1061</v>
      </c>
      <c r="AD27" s="31">
        <v>1124</v>
      </c>
      <c r="AE27" s="27">
        <f t="shared" si="2"/>
        <v>105.937794533459</v>
      </c>
      <c r="AF27" s="26">
        <f t="shared" si="3"/>
        <v>63</v>
      </c>
      <c r="AG27" s="31">
        <v>294</v>
      </c>
      <c r="AH27" s="114">
        <v>591</v>
      </c>
      <c r="AI27" s="27">
        <f t="shared" si="4"/>
        <v>201.0204081632653</v>
      </c>
      <c r="AJ27" s="26">
        <f t="shared" si="5"/>
        <v>297</v>
      </c>
      <c r="AK27" s="31">
        <v>101</v>
      </c>
      <c r="AL27" s="31">
        <v>169</v>
      </c>
      <c r="AM27" s="27">
        <v>167.32673267326732</v>
      </c>
      <c r="AN27" s="26">
        <v>68</v>
      </c>
      <c r="AO27" s="33">
        <v>77</v>
      </c>
      <c r="AP27" s="33">
        <v>90</v>
      </c>
      <c r="AQ27" s="29">
        <v>116.9</v>
      </c>
      <c r="AR27" s="26">
        <v>13</v>
      </c>
      <c r="AS27" s="34">
        <v>430</v>
      </c>
      <c r="AT27" s="31">
        <v>439</v>
      </c>
      <c r="AU27" s="28">
        <v>102.1</v>
      </c>
      <c r="AV27" s="26">
        <v>9</v>
      </c>
      <c r="AW27" s="31">
        <v>500</v>
      </c>
      <c r="AX27" s="31">
        <v>618</v>
      </c>
      <c r="AY27" s="28">
        <v>123.6</v>
      </c>
      <c r="AZ27" s="26">
        <v>118</v>
      </c>
      <c r="BA27" s="31">
        <v>449</v>
      </c>
      <c r="BB27" s="31">
        <v>570</v>
      </c>
      <c r="BC27" s="28">
        <v>126.94877505567929</v>
      </c>
      <c r="BD27" s="26">
        <v>121</v>
      </c>
      <c r="BE27" s="115">
        <v>1845.3846153846155</v>
      </c>
      <c r="BF27" s="31">
        <v>2391.8006430868168</v>
      </c>
      <c r="BG27" s="26">
        <v>546.4160277022013</v>
      </c>
      <c r="BH27" s="31">
        <v>25</v>
      </c>
      <c r="BI27" s="31">
        <v>42</v>
      </c>
      <c r="BJ27" s="27">
        <v>168</v>
      </c>
      <c r="BK27" s="26">
        <v>17</v>
      </c>
      <c r="BL27" s="31">
        <v>13</v>
      </c>
      <c r="BM27" s="31">
        <v>4256.52</v>
      </c>
      <c r="BN27" s="31">
        <v>5562.9</v>
      </c>
      <c r="BO27" s="27">
        <v>130.7</v>
      </c>
      <c r="BP27" s="26">
        <v>1306.3799999999992</v>
      </c>
    </row>
    <row r="28" spans="1:68" s="20" customFormat="1" ht="18.75" customHeight="1">
      <c r="A28" s="30" t="s">
        <v>138</v>
      </c>
      <c r="B28" s="31">
        <v>942</v>
      </c>
      <c r="C28" s="114">
        <v>989</v>
      </c>
      <c r="D28" s="27">
        <v>104.98938428874736</v>
      </c>
      <c r="E28" s="26">
        <v>47</v>
      </c>
      <c r="F28" s="31">
        <v>303</v>
      </c>
      <c r="G28" s="31">
        <v>335</v>
      </c>
      <c r="H28" s="27">
        <v>110.56105610561056</v>
      </c>
      <c r="I28" s="26">
        <v>32</v>
      </c>
      <c r="J28" s="31">
        <v>547</v>
      </c>
      <c r="K28" s="31">
        <v>573</v>
      </c>
      <c r="L28" s="27">
        <v>104.75319926873858</v>
      </c>
      <c r="M28" s="26">
        <v>26</v>
      </c>
      <c r="N28" s="32">
        <v>120</v>
      </c>
      <c r="O28" s="31">
        <v>135</v>
      </c>
      <c r="P28" s="27">
        <v>112.5</v>
      </c>
      <c r="Q28" s="26">
        <v>15</v>
      </c>
      <c r="R28" s="27">
        <v>21.9</v>
      </c>
      <c r="S28" s="27">
        <v>23.6</v>
      </c>
      <c r="T28" s="27">
        <v>1.7000000000000028</v>
      </c>
      <c r="U28" s="31">
        <v>186</v>
      </c>
      <c r="V28" s="32">
        <v>159</v>
      </c>
      <c r="W28" s="27">
        <v>85.48387096774194</v>
      </c>
      <c r="X28" s="26">
        <v>-27</v>
      </c>
      <c r="Y28" s="31">
        <v>1101</v>
      </c>
      <c r="Z28" s="31">
        <v>1245</v>
      </c>
      <c r="AA28" s="28">
        <f t="shared" si="0"/>
        <v>113.07901907356947</v>
      </c>
      <c r="AB28" s="26">
        <f t="shared" si="1"/>
        <v>144</v>
      </c>
      <c r="AC28" s="31">
        <v>860</v>
      </c>
      <c r="AD28" s="31">
        <v>922</v>
      </c>
      <c r="AE28" s="27">
        <f t="shared" si="2"/>
        <v>107.20930232558139</v>
      </c>
      <c r="AF28" s="26">
        <f t="shared" si="3"/>
        <v>62</v>
      </c>
      <c r="AG28" s="31">
        <v>95</v>
      </c>
      <c r="AH28" s="114">
        <v>144</v>
      </c>
      <c r="AI28" s="27">
        <f t="shared" si="4"/>
        <v>151.57894736842107</v>
      </c>
      <c r="AJ28" s="26">
        <f t="shared" si="5"/>
        <v>49</v>
      </c>
      <c r="AK28" s="31">
        <v>252</v>
      </c>
      <c r="AL28" s="31">
        <v>211</v>
      </c>
      <c r="AM28" s="27">
        <v>83.73015873015873</v>
      </c>
      <c r="AN28" s="26">
        <v>-41</v>
      </c>
      <c r="AO28" s="33">
        <v>94</v>
      </c>
      <c r="AP28" s="33">
        <v>107</v>
      </c>
      <c r="AQ28" s="29">
        <v>113.8</v>
      </c>
      <c r="AR28" s="26">
        <v>13</v>
      </c>
      <c r="AS28" s="34">
        <v>597</v>
      </c>
      <c r="AT28" s="31">
        <v>611</v>
      </c>
      <c r="AU28" s="28">
        <v>102.3</v>
      </c>
      <c r="AV28" s="26">
        <v>14</v>
      </c>
      <c r="AW28" s="31">
        <v>377</v>
      </c>
      <c r="AX28" s="31">
        <v>390</v>
      </c>
      <c r="AY28" s="28">
        <v>103.44827586206897</v>
      </c>
      <c r="AZ28" s="26">
        <v>13</v>
      </c>
      <c r="BA28" s="31">
        <v>326</v>
      </c>
      <c r="BB28" s="31">
        <v>336</v>
      </c>
      <c r="BC28" s="28">
        <v>103.06748466257669</v>
      </c>
      <c r="BD28" s="26">
        <v>10</v>
      </c>
      <c r="BE28" s="115">
        <v>2080.495356037152</v>
      </c>
      <c r="BF28" s="31">
        <v>2307.751937984496</v>
      </c>
      <c r="BG28" s="26">
        <v>227.25658194734433</v>
      </c>
      <c r="BH28" s="31">
        <v>64</v>
      </c>
      <c r="BI28" s="31">
        <v>48</v>
      </c>
      <c r="BJ28" s="27">
        <v>75</v>
      </c>
      <c r="BK28" s="26">
        <v>-16</v>
      </c>
      <c r="BL28" s="31">
        <v>12</v>
      </c>
      <c r="BM28" s="31">
        <v>4205.98</v>
      </c>
      <c r="BN28" s="31">
        <v>4457.44</v>
      </c>
      <c r="BO28" s="27">
        <v>106</v>
      </c>
      <c r="BP28" s="26">
        <v>251.46000000000004</v>
      </c>
    </row>
    <row r="29" spans="1:68" s="20" customFormat="1" ht="18.75" customHeight="1">
      <c r="A29" s="30" t="s">
        <v>127</v>
      </c>
      <c r="B29" s="31">
        <v>840</v>
      </c>
      <c r="C29" s="114">
        <v>963</v>
      </c>
      <c r="D29" s="27">
        <v>114.64285714285714</v>
      </c>
      <c r="E29" s="26">
        <v>123</v>
      </c>
      <c r="F29" s="31">
        <v>354</v>
      </c>
      <c r="G29" s="31">
        <v>424</v>
      </c>
      <c r="H29" s="27">
        <v>119.77401129943503</v>
      </c>
      <c r="I29" s="26">
        <v>70</v>
      </c>
      <c r="J29" s="31">
        <v>306</v>
      </c>
      <c r="K29" s="31">
        <v>328</v>
      </c>
      <c r="L29" s="27">
        <v>107.18954248366013</v>
      </c>
      <c r="M29" s="26">
        <v>22</v>
      </c>
      <c r="N29" s="32">
        <v>22</v>
      </c>
      <c r="O29" s="31">
        <v>4</v>
      </c>
      <c r="P29" s="165">
        <v>18.181818181818183</v>
      </c>
      <c r="Q29" s="26">
        <v>-18</v>
      </c>
      <c r="R29" s="27">
        <v>7.2</v>
      </c>
      <c r="S29" s="27">
        <v>1.2</v>
      </c>
      <c r="T29" s="27">
        <v>-6</v>
      </c>
      <c r="U29" s="31">
        <v>118</v>
      </c>
      <c r="V29" s="32">
        <v>129</v>
      </c>
      <c r="W29" s="27">
        <v>109.32203389830508</v>
      </c>
      <c r="X29" s="26">
        <v>11</v>
      </c>
      <c r="Y29" s="31">
        <v>981</v>
      </c>
      <c r="Z29" s="31">
        <v>1162</v>
      </c>
      <c r="AA29" s="28">
        <f t="shared" si="0"/>
        <v>118.45056065239552</v>
      </c>
      <c r="AB29" s="26">
        <f t="shared" si="1"/>
        <v>181</v>
      </c>
      <c r="AC29" s="31">
        <v>794</v>
      </c>
      <c r="AD29" s="31">
        <v>932</v>
      </c>
      <c r="AE29" s="27">
        <f t="shared" si="2"/>
        <v>117.38035264483626</v>
      </c>
      <c r="AF29" s="26">
        <f t="shared" si="3"/>
        <v>138</v>
      </c>
      <c r="AG29" s="31">
        <v>122</v>
      </c>
      <c r="AH29" s="114">
        <v>165</v>
      </c>
      <c r="AI29" s="27">
        <f t="shared" si="4"/>
        <v>135.24590163934425</v>
      </c>
      <c r="AJ29" s="26">
        <f t="shared" si="5"/>
        <v>43</v>
      </c>
      <c r="AK29" s="31">
        <v>164</v>
      </c>
      <c r="AL29" s="31">
        <v>172</v>
      </c>
      <c r="AM29" s="27">
        <v>104.8780487804878</v>
      </c>
      <c r="AN29" s="26">
        <v>8</v>
      </c>
      <c r="AO29" s="33">
        <v>87</v>
      </c>
      <c r="AP29" s="33">
        <v>77</v>
      </c>
      <c r="AQ29" s="29">
        <v>88.5</v>
      </c>
      <c r="AR29" s="26">
        <v>-10</v>
      </c>
      <c r="AS29" s="34">
        <v>443</v>
      </c>
      <c r="AT29" s="31">
        <v>451</v>
      </c>
      <c r="AU29" s="28">
        <v>101.8</v>
      </c>
      <c r="AV29" s="26">
        <v>8</v>
      </c>
      <c r="AW29" s="31">
        <v>409</v>
      </c>
      <c r="AX29" s="31">
        <v>459</v>
      </c>
      <c r="AY29" s="28">
        <v>112.22493887530563</v>
      </c>
      <c r="AZ29" s="26">
        <v>50</v>
      </c>
      <c r="BA29" s="31">
        <v>367</v>
      </c>
      <c r="BB29" s="31">
        <v>410</v>
      </c>
      <c r="BC29" s="28">
        <v>111.716621253406</v>
      </c>
      <c r="BD29" s="26">
        <v>43</v>
      </c>
      <c r="BE29" s="115">
        <v>2021.985815602837</v>
      </c>
      <c r="BF29" s="31">
        <v>2977.8443113772455</v>
      </c>
      <c r="BG29" s="26">
        <v>955.8584957744085</v>
      </c>
      <c r="BH29" s="31">
        <v>113</v>
      </c>
      <c r="BI29" s="31">
        <v>124</v>
      </c>
      <c r="BJ29" s="27">
        <v>109.7</v>
      </c>
      <c r="BK29" s="26">
        <v>11</v>
      </c>
      <c r="BL29" s="31">
        <v>24</v>
      </c>
      <c r="BM29" s="31">
        <v>4107.2</v>
      </c>
      <c r="BN29" s="31">
        <v>4830.43</v>
      </c>
      <c r="BO29" s="27">
        <v>117.6</v>
      </c>
      <c r="BP29" s="26">
        <v>723.2300000000005</v>
      </c>
    </row>
    <row r="30" spans="1:68" s="20" customFormat="1" ht="18.75" customHeight="1">
      <c r="A30" s="30" t="s">
        <v>128</v>
      </c>
      <c r="B30" s="31">
        <v>1400</v>
      </c>
      <c r="C30" s="114">
        <v>1307</v>
      </c>
      <c r="D30" s="27">
        <v>93.35714285714286</v>
      </c>
      <c r="E30" s="26">
        <v>-93</v>
      </c>
      <c r="F30" s="31">
        <v>702</v>
      </c>
      <c r="G30" s="31">
        <v>638</v>
      </c>
      <c r="H30" s="27">
        <v>90.88319088319088</v>
      </c>
      <c r="I30" s="26">
        <v>-64</v>
      </c>
      <c r="J30" s="31">
        <v>518</v>
      </c>
      <c r="K30" s="31">
        <v>484</v>
      </c>
      <c r="L30" s="27">
        <v>93.43629343629344</v>
      </c>
      <c r="M30" s="26">
        <v>-34</v>
      </c>
      <c r="N30" s="32">
        <v>73</v>
      </c>
      <c r="O30" s="31">
        <v>130</v>
      </c>
      <c r="P30" s="27" t="s">
        <v>185</v>
      </c>
      <c r="Q30" s="26">
        <v>57</v>
      </c>
      <c r="R30" s="27">
        <v>14.1</v>
      </c>
      <c r="S30" s="27">
        <v>26.9</v>
      </c>
      <c r="T30" s="27">
        <v>12.799999999999999</v>
      </c>
      <c r="U30" s="31">
        <v>262</v>
      </c>
      <c r="V30" s="32">
        <v>262</v>
      </c>
      <c r="W30" s="27">
        <v>100</v>
      </c>
      <c r="X30" s="26">
        <v>0</v>
      </c>
      <c r="Y30" s="31">
        <v>2173</v>
      </c>
      <c r="Z30" s="31">
        <v>2360</v>
      </c>
      <c r="AA30" s="28">
        <f t="shared" si="0"/>
        <v>108.60561435803038</v>
      </c>
      <c r="AB30" s="26">
        <f t="shared" si="1"/>
        <v>187</v>
      </c>
      <c r="AC30" s="31">
        <v>1332</v>
      </c>
      <c r="AD30" s="31">
        <v>1253</v>
      </c>
      <c r="AE30" s="27">
        <f t="shared" si="2"/>
        <v>94.06906906906907</v>
      </c>
      <c r="AF30" s="26">
        <f t="shared" si="3"/>
        <v>-79</v>
      </c>
      <c r="AG30" s="31">
        <v>604</v>
      </c>
      <c r="AH30" s="114">
        <v>631</v>
      </c>
      <c r="AI30" s="27">
        <f t="shared" si="4"/>
        <v>104.47019867549669</v>
      </c>
      <c r="AJ30" s="26">
        <f t="shared" si="5"/>
        <v>27</v>
      </c>
      <c r="AK30" s="31">
        <v>144</v>
      </c>
      <c r="AL30" s="31">
        <v>95</v>
      </c>
      <c r="AM30" s="27">
        <v>65.97222222222221</v>
      </c>
      <c r="AN30" s="26">
        <v>-49</v>
      </c>
      <c r="AO30" s="33">
        <v>87</v>
      </c>
      <c r="AP30" s="33">
        <v>102</v>
      </c>
      <c r="AQ30" s="29">
        <v>117.2</v>
      </c>
      <c r="AR30" s="26">
        <v>15</v>
      </c>
      <c r="AS30" s="34">
        <v>681</v>
      </c>
      <c r="AT30" s="31">
        <v>746</v>
      </c>
      <c r="AU30" s="28">
        <v>109.5</v>
      </c>
      <c r="AV30" s="26">
        <v>65</v>
      </c>
      <c r="AW30" s="31">
        <v>696</v>
      </c>
      <c r="AX30" s="31">
        <v>673</v>
      </c>
      <c r="AY30" s="28">
        <v>96.69540229885058</v>
      </c>
      <c r="AZ30" s="26">
        <v>-23</v>
      </c>
      <c r="BA30" s="31">
        <v>636</v>
      </c>
      <c r="BB30" s="31">
        <v>608</v>
      </c>
      <c r="BC30" s="28">
        <v>95.59748427672956</v>
      </c>
      <c r="BD30" s="26">
        <v>-28</v>
      </c>
      <c r="BE30" s="115">
        <v>2178.237650200267</v>
      </c>
      <c r="BF30" s="31">
        <v>2792.509855453351</v>
      </c>
      <c r="BG30" s="26">
        <v>614.2722052530839</v>
      </c>
      <c r="BH30" s="31">
        <v>19</v>
      </c>
      <c r="BI30" s="31">
        <v>99</v>
      </c>
      <c r="BJ30" s="27">
        <v>521.1</v>
      </c>
      <c r="BK30" s="26">
        <v>80</v>
      </c>
      <c r="BL30" s="31">
        <v>48</v>
      </c>
      <c r="BM30" s="31">
        <v>5015.79</v>
      </c>
      <c r="BN30" s="31">
        <v>4409.09</v>
      </c>
      <c r="BO30" s="27">
        <v>87.9</v>
      </c>
      <c r="BP30" s="26">
        <v>-606.6999999999998</v>
      </c>
    </row>
    <row r="31" spans="1:68" s="37" customFormat="1" ht="18.75" customHeight="1">
      <c r="A31" s="30" t="s">
        <v>139</v>
      </c>
      <c r="B31" s="31">
        <v>1149</v>
      </c>
      <c r="C31" s="114">
        <v>1060</v>
      </c>
      <c r="D31" s="27">
        <v>92.25413402959094</v>
      </c>
      <c r="E31" s="26">
        <v>-89</v>
      </c>
      <c r="F31" s="31">
        <v>435</v>
      </c>
      <c r="G31" s="31">
        <v>462</v>
      </c>
      <c r="H31" s="27">
        <v>106.20689655172413</v>
      </c>
      <c r="I31" s="26">
        <v>27</v>
      </c>
      <c r="J31" s="31">
        <v>420</v>
      </c>
      <c r="K31" s="31">
        <v>389</v>
      </c>
      <c r="L31" s="27">
        <v>92.61904761904762</v>
      </c>
      <c r="M31" s="26">
        <v>-31</v>
      </c>
      <c r="N31" s="32">
        <v>50</v>
      </c>
      <c r="O31" s="31">
        <v>45</v>
      </c>
      <c r="P31" s="27">
        <v>90</v>
      </c>
      <c r="Q31" s="26">
        <v>-5</v>
      </c>
      <c r="R31" s="27">
        <v>11.9</v>
      </c>
      <c r="S31" s="27">
        <v>11.6</v>
      </c>
      <c r="T31" s="27">
        <v>-0.3000000000000007</v>
      </c>
      <c r="U31" s="31">
        <v>145</v>
      </c>
      <c r="V31" s="32">
        <v>149</v>
      </c>
      <c r="W31" s="27">
        <v>102.75862068965517</v>
      </c>
      <c r="X31" s="26">
        <v>4</v>
      </c>
      <c r="Y31" s="31">
        <v>1361</v>
      </c>
      <c r="Z31" s="31">
        <v>1585</v>
      </c>
      <c r="AA31" s="28">
        <f t="shared" si="0"/>
        <v>116.45848640705363</v>
      </c>
      <c r="AB31" s="26">
        <f t="shared" si="1"/>
        <v>224</v>
      </c>
      <c r="AC31" s="31">
        <v>1143</v>
      </c>
      <c r="AD31" s="31">
        <v>1054</v>
      </c>
      <c r="AE31" s="27">
        <f t="shared" si="2"/>
        <v>92.21347331583553</v>
      </c>
      <c r="AF31" s="26">
        <f t="shared" si="3"/>
        <v>-89</v>
      </c>
      <c r="AG31" s="31">
        <v>150</v>
      </c>
      <c r="AH31" s="114">
        <v>318</v>
      </c>
      <c r="AI31" s="27">
        <f t="shared" si="4"/>
        <v>212</v>
      </c>
      <c r="AJ31" s="26">
        <f t="shared" si="5"/>
        <v>168</v>
      </c>
      <c r="AK31" s="31">
        <v>82</v>
      </c>
      <c r="AL31" s="31">
        <v>62</v>
      </c>
      <c r="AM31" s="27">
        <v>75.60975609756098</v>
      </c>
      <c r="AN31" s="26">
        <v>-20</v>
      </c>
      <c r="AO31" s="33">
        <v>91</v>
      </c>
      <c r="AP31" s="33">
        <v>100</v>
      </c>
      <c r="AQ31" s="29">
        <v>109.9</v>
      </c>
      <c r="AR31" s="26">
        <v>9</v>
      </c>
      <c r="AS31" s="34">
        <v>461</v>
      </c>
      <c r="AT31" s="31">
        <v>462</v>
      </c>
      <c r="AU31" s="28">
        <v>100.2</v>
      </c>
      <c r="AV31" s="26">
        <v>1</v>
      </c>
      <c r="AW31" s="31">
        <v>577</v>
      </c>
      <c r="AX31" s="31">
        <v>542</v>
      </c>
      <c r="AY31" s="28">
        <v>93.93414211438474</v>
      </c>
      <c r="AZ31" s="26">
        <v>-35</v>
      </c>
      <c r="BA31" s="31">
        <v>521</v>
      </c>
      <c r="BB31" s="31">
        <v>495</v>
      </c>
      <c r="BC31" s="28">
        <v>95.00959692898272</v>
      </c>
      <c r="BD31" s="26">
        <v>-26</v>
      </c>
      <c r="BE31" s="115">
        <v>2680.4835924006907</v>
      </c>
      <c r="BF31" s="31">
        <v>3347.245409015025</v>
      </c>
      <c r="BG31" s="26">
        <v>666.7618166143343</v>
      </c>
      <c r="BH31" s="31">
        <v>69</v>
      </c>
      <c r="BI31" s="31">
        <v>55</v>
      </c>
      <c r="BJ31" s="27">
        <v>79.7</v>
      </c>
      <c r="BK31" s="26">
        <v>-14</v>
      </c>
      <c r="BL31" s="31">
        <v>12</v>
      </c>
      <c r="BM31" s="31">
        <v>4223.06</v>
      </c>
      <c r="BN31" s="31">
        <v>5722.95</v>
      </c>
      <c r="BO31" s="27">
        <v>135.5</v>
      </c>
      <c r="BP31" s="26">
        <v>1499.8899999999994</v>
      </c>
    </row>
    <row r="32" spans="1:68" s="20" customFormat="1" ht="18.75" customHeight="1">
      <c r="A32" s="38" t="s">
        <v>129</v>
      </c>
      <c r="B32" s="31">
        <v>1321</v>
      </c>
      <c r="C32" s="114">
        <v>1445</v>
      </c>
      <c r="D32" s="27">
        <v>109.38682816048448</v>
      </c>
      <c r="E32" s="26">
        <v>124</v>
      </c>
      <c r="F32" s="31">
        <v>553</v>
      </c>
      <c r="G32" s="31">
        <v>612</v>
      </c>
      <c r="H32" s="27">
        <v>110.66907775768536</v>
      </c>
      <c r="I32" s="26">
        <v>59</v>
      </c>
      <c r="J32" s="31">
        <v>403</v>
      </c>
      <c r="K32" s="31">
        <v>493</v>
      </c>
      <c r="L32" s="27">
        <v>122.33250620347395</v>
      </c>
      <c r="M32" s="26">
        <v>90</v>
      </c>
      <c r="N32" s="32">
        <v>117</v>
      </c>
      <c r="O32" s="31">
        <v>140</v>
      </c>
      <c r="P32" s="27">
        <v>119.65811965811966</v>
      </c>
      <c r="Q32" s="26">
        <v>23</v>
      </c>
      <c r="R32" s="27">
        <v>29</v>
      </c>
      <c r="S32" s="27">
        <v>28.4</v>
      </c>
      <c r="T32" s="27">
        <v>-0.6000000000000014</v>
      </c>
      <c r="U32" s="31">
        <v>105</v>
      </c>
      <c r="V32" s="32">
        <v>140</v>
      </c>
      <c r="W32" s="27">
        <v>133.33333333333331</v>
      </c>
      <c r="X32" s="26">
        <v>35</v>
      </c>
      <c r="Y32" s="31">
        <v>1678</v>
      </c>
      <c r="Z32" s="31">
        <v>1931</v>
      </c>
      <c r="AA32" s="28">
        <f t="shared" si="0"/>
        <v>115.07747318235995</v>
      </c>
      <c r="AB32" s="26">
        <f t="shared" si="1"/>
        <v>253</v>
      </c>
      <c r="AC32" s="31">
        <v>1199</v>
      </c>
      <c r="AD32" s="31">
        <v>1262</v>
      </c>
      <c r="AE32" s="27">
        <f t="shared" si="2"/>
        <v>105.25437864887405</v>
      </c>
      <c r="AF32" s="26">
        <f t="shared" si="3"/>
        <v>63</v>
      </c>
      <c r="AG32" s="31">
        <v>454</v>
      </c>
      <c r="AH32" s="114">
        <v>417</v>
      </c>
      <c r="AI32" s="27">
        <f t="shared" si="4"/>
        <v>91.85022026431719</v>
      </c>
      <c r="AJ32" s="26">
        <f t="shared" si="5"/>
        <v>-37</v>
      </c>
      <c r="AK32" s="31">
        <v>47</v>
      </c>
      <c r="AL32" s="31">
        <v>29</v>
      </c>
      <c r="AM32" s="27">
        <v>61.702127659574465</v>
      </c>
      <c r="AN32" s="26">
        <v>-18</v>
      </c>
      <c r="AO32" s="33">
        <v>135</v>
      </c>
      <c r="AP32" s="33">
        <v>165</v>
      </c>
      <c r="AQ32" s="29">
        <v>122.2</v>
      </c>
      <c r="AR32" s="26">
        <v>30</v>
      </c>
      <c r="AS32" s="34">
        <v>547</v>
      </c>
      <c r="AT32" s="31">
        <v>575</v>
      </c>
      <c r="AU32" s="28">
        <v>105.1</v>
      </c>
      <c r="AV32" s="26">
        <v>28</v>
      </c>
      <c r="AW32" s="31">
        <v>728</v>
      </c>
      <c r="AX32" s="31">
        <v>763</v>
      </c>
      <c r="AY32" s="28">
        <v>104.8076923076923</v>
      </c>
      <c r="AZ32" s="26">
        <v>35</v>
      </c>
      <c r="BA32" s="31">
        <v>627</v>
      </c>
      <c r="BB32" s="31">
        <v>652</v>
      </c>
      <c r="BC32" s="28">
        <v>103.98724082934609</v>
      </c>
      <c r="BD32" s="26">
        <v>25</v>
      </c>
      <c r="BE32" s="115">
        <v>2192.9173693086004</v>
      </c>
      <c r="BF32" s="31">
        <v>2858.978102189781</v>
      </c>
      <c r="BG32" s="26">
        <v>666.0607328811807</v>
      </c>
      <c r="BH32" s="31">
        <v>89</v>
      </c>
      <c r="BI32" s="31">
        <v>48</v>
      </c>
      <c r="BJ32" s="27">
        <v>53.9</v>
      </c>
      <c r="BK32" s="26">
        <v>-41</v>
      </c>
      <c r="BL32" s="31">
        <v>11</v>
      </c>
      <c r="BM32" s="31">
        <v>4166.4</v>
      </c>
      <c r="BN32" s="31">
        <v>4274.85</v>
      </c>
      <c r="BO32" s="27">
        <v>102.6</v>
      </c>
      <c r="BP32" s="26">
        <v>108.45000000000073</v>
      </c>
    </row>
    <row r="33" spans="1:68" s="20" customFormat="1" ht="18.75" customHeight="1">
      <c r="A33" s="30" t="s">
        <v>130</v>
      </c>
      <c r="B33" s="31">
        <v>1011</v>
      </c>
      <c r="C33" s="114">
        <v>1023</v>
      </c>
      <c r="D33" s="27">
        <v>101.18694362017804</v>
      </c>
      <c r="E33" s="26">
        <v>12</v>
      </c>
      <c r="F33" s="31">
        <v>582</v>
      </c>
      <c r="G33" s="31">
        <v>507</v>
      </c>
      <c r="H33" s="27">
        <v>87.11340206185567</v>
      </c>
      <c r="I33" s="26">
        <v>-75</v>
      </c>
      <c r="J33" s="31">
        <v>428</v>
      </c>
      <c r="K33" s="31">
        <v>495</v>
      </c>
      <c r="L33" s="27">
        <v>115.65420560747664</v>
      </c>
      <c r="M33" s="26">
        <v>67</v>
      </c>
      <c r="N33" s="32">
        <v>50</v>
      </c>
      <c r="O33" s="31">
        <v>80</v>
      </c>
      <c r="P33" s="27">
        <v>160</v>
      </c>
      <c r="Q33" s="26">
        <v>30</v>
      </c>
      <c r="R33" s="27">
        <v>11.7</v>
      </c>
      <c r="S33" s="27">
        <v>16.2</v>
      </c>
      <c r="T33" s="27">
        <v>4.5</v>
      </c>
      <c r="U33" s="31">
        <v>51</v>
      </c>
      <c r="V33" s="32">
        <v>46</v>
      </c>
      <c r="W33" s="27">
        <v>90.19607843137256</v>
      </c>
      <c r="X33" s="26">
        <v>-5</v>
      </c>
      <c r="Y33" s="31">
        <v>2111</v>
      </c>
      <c r="Z33" s="31">
        <v>1786</v>
      </c>
      <c r="AA33" s="28">
        <f t="shared" si="0"/>
        <v>84.60445286594032</v>
      </c>
      <c r="AB33" s="26">
        <f t="shared" si="1"/>
        <v>-325</v>
      </c>
      <c r="AC33" s="31">
        <v>957</v>
      </c>
      <c r="AD33" s="31">
        <v>977</v>
      </c>
      <c r="AE33" s="27">
        <f t="shared" si="2"/>
        <v>102.08986415882968</v>
      </c>
      <c r="AF33" s="26">
        <f t="shared" si="3"/>
        <v>20</v>
      </c>
      <c r="AG33" s="31">
        <v>641</v>
      </c>
      <c r="AH33" s="114">
        <v>453</v>
      </c>
      <c r="AI33" s="27">
        <f t="shared" si="4"/>
        <v>70.67082683307332</v>
      </c>
      <c r="AJ33" s="26">
        <f t="shared" si="5"/>
        <v>-188</v>
      </c>
      <c r="AK33" s="31">
        <v>20</v>
      </c>
      <c r="AL33" s="31">
        <v>40</v>
      </c>
      <c r="AM33" s="27" t="s">
        <v>189</v>
      </c>
      <c r="AN33" s="26">
        <v>20</v>
      </c>
      <c r="AO33" s="33">
        <v>137</v>
      </c>
      <c r="AP33" s="33">
        <v>137</v>
      </c>
      <c r="AQ33" s="29">
        <v>100</v>
      </c>
      <c r="AR33" s="26">
        <v>0</v>
      </c>
      <c r="AS33" s="34">
        <v>658</v>
      </c>
      <c r="AT33" s="31">
        <v>680</v>
      </c>
      <c r="AU33" s="28">
        <v>103.3</v>
      </c>
      <c r="AV33" s="26">
        <v>22</v>
      </c>
      <c r="AW33" s="31">
        <v>484</v>
      </c>
      <c r="AX33" s="31">
        <v>439</v>
      </c>
      <c r="AY33" s="28">
        <v>90.70247933884298</v>
      </c>
      <c r="AZ33" s="26">
        <v>-45</v>
      </c>
      <c r="BA33" s="31">
        <v>432</v>
      </c>
      <c r="BB33" s="31">
        <v>395</v>
      </c>
      <c r="BC33" s="28">
        <v>91.43518518518519</v>
      </c>
      <c r="BD33" s="26">
        <v>-37</v>
      </c>
      <c r="BE33" s="115">
        <v>3728.8306451612902</v>
      </c>
      <c r="BF33" s="31">
        <v>3564.172335600907</v>
      </c>
      <c r="BG33" s="26">
        <v>-164.65830956038326</v>
      </c>
      <c r="BH33" s="31">
        <v>156</v>
      </c>
      <c r="BI33" s="31">
        <v>84</v>
      </c>
      <c r="BJ33" s="27">
        <v>53.8</v>
      </c>
      <c r="BK33" s="26">
        <v>-72</v>
      </c>
      <c r="BL33" s="31">
        <v>14</v>
      </c>
      <c r="BM33" s="31">
        <v>5164.03</v>
      </c>
      <c r="BN33" s="31">
        <v>5578.33</v>
      </c>
      <c r="BO33" s="27">
        <v>108</v>
      </c>
      <c r="BP33" s="26">
        <v>414.3000000000002</v>
      </c>
    </row>
    <row r="34" spans="1:68" s="20" customFormat="1" ht="18.75" customHeight="1">
      <c r="A34" s="30" t="s">
        <v>131</v>
      </c>
      <c r="B34" s="31">
        <v>1126</v>
      </c>
      <c r="C34" s="114">
        <v>1213</v>
      </c>
      <c r="D34" s="27">
        <v>107.72646536412078</v>
      </c>
      <c r="E34" s="26">
        <v>87</v>
      </c>
      <c r="F34" s="31">
        <v>471</v>
      </c>
      <c r="G34" s="31">
        <v>578</v>
      </c>
      <c r="H34" s="27">
        <v>122.7176220806794</v>
      </c>
      <c r="I34" s="26">
        <v>107</v>
      </c>
      <c r="J34" s="31">
        <v>329</v>
      </c>
      <c r="K34" s="31">
        <v>332</v>
      </c>
      <c r="L34" s="27">
        <v>100.91185410334347</v>
      </c>
      <c r="M34" s="26">
        <v>3</v>
      </c>
      <c r="N34" s="32">
        <v>89</v>
      </c>
      <c r="O34" s="31">
        <v>82</v>
      </c>
      <c r="P34" s="27">
        <v>92.13483146067416</v>
      </c>
      <c r="Q34" s="26">
        <v>-7</v>
      </c>
      <c r="R34" s="27">
        <v>27.1</v>
      </c>
      <c r="S34" s="27">
        <v>24.7</v>
      </c>
      <c r="T34" s="27">
        <v>-2.400000000000002</v>
      </c>
      <c r="U34" s="31">
        <v>82</v>
      </c>
      <c r="V34" s="32">
        <v>55</v>
      </c>
      <c r="W34" s="27">
        <v>67.07317073170732</v>
      </c>
      <c r="X34" s="26">
        <v>-27</v>
      </c>
      <c r="Y34" s="31">
        <v>1499</v>
      </c>
      <c r="Z34" s="31">
        <v>1816</v>
      </c>
      <c r="AA34" s="28">
        <f t="shared" si="0"/>
        <v>121.14743162108073</v>
      </c>
      <c r="AB34" s="26">
        <f t="shared" si="1"/>
        <v>317</v>
      </c>
      <c r="AC34" s="31">
        <v>1025</v>
      </c>
      <c r="AD34" s="31">
        <v>1180</v>
      </c>
      <c r="AE34" s="27">
        <f t="shared" si="2"/>
        <v>115.12195121951218</v>
      </c>
      <c r="AF34" s="26">
        <f t="shared" si="3"/>
        <v>155</v>
      </c>
      <c r="AG34" s="31">
        <v>361</v>
      </c>
      <c r="AH34" s="114">
        <v>407</v>
      </c>
      <c r="AI34" s="27">
        <f t="shared" si="4"/>
        <v>112.74238227146813</v>
      </c>
      <c r="AJ34" s="26">
        <f t="shared" si="5"/>
        <v>46</v>
      </c>
      <c r="AK34" s="31">
        <v>56</v>
      </c>
      <c r="AL34" s="31">
        <v>88</v>
      </c>
      <c r="AM34" s="27">
        <v>157.14285714285714</v>
      </c>
      <c r="AN34" s="26">
        <v>32</v>
      </c>
      <c r="AO34" s="33">
        <v>67</v>
      </c>
      <c r="AP34" s="33">
        <v>71</v>
      </c>
      <c r="AQ34" s="29">
        <v>106</v>
      </c>
      <c r="AR34" s="26">
        <v>4</v>
      </c>
      <c r="AS34" s="34">
        <v>368</v>
      </c>
      <c r="AT34" s="31">
        <v>319</v>
      </c>
      <c r="AU34" s="28">
        <v>86.7</v>
      </c>
      <c r="AV34" s="26">
        <v>-49</v>
      </c>
      <c r="AW34" s="31">
        <v>636</v>
      </c>
      <c r="AX34" s="31">
        <v>711</v>
      </c>
      <c r="AY34" s="28">
        <v>111.79245283018868</v>
      </c>
      <c r="AZ34" s="26">
        <v>75</v>
      </c>
      <c r="BA34" s="31">
        <v>566</v>
      </c>
      <c r="BB34" s="31">
        <v>625</v>
      </c>
      <c r="BC34" s="28">
        <v>110.42402826855124</v>
      </c>
      <c r="BD34" s="26">
        <v>59</v>
      </c>
      <c r="BE34" s="115">
        <v>1524.5641838351823</v>
      </c>
      <c r="BF34" s="31">
        <v>1806.9651741293533</v>
      </c>
      <c r="BG34" s="26">
        <v>282.4009902941709</v>
      </c>
      <c r="BH34" s="31">
        <v>36</v>
      </c>
      <c r="BI34" s="31">
        <v>14</v>
      </c>
      <c r="BJ34" s="27">
        <v>38.9</v>
      </c>
      <c r="BK34" s="26">
        <v>-22</v>
      </c>
      <c r="BL34" s="31">
        <v>14</v>
      </c>
      <c r="BM34" s="31">
        <v>3806.92</v>
      </c>
      <c r="BN34" s="31">
        <v>4454.94</v>
      </c>
      <c r="BO34" s="27">
        <v>117</v>
      </c>
      <c r="BP34" s="26">
        <v>648.0199999999995</v>
      </c>
    </row>
    <row r="35" spans="1:68" s="39" customFormat="1" ht="18.75" customHeight="1">
      <c r="A35" s="30" t="s">
        <v>140</v>
      </c>
      <c r="B35" s="31">
        <v>554</v>
      </c>
      <c r="C35" s="114">
        <v>545</v>
      </c>
      <c r="D35" s="27">
        <v>98.37545126353791</v>
      </c>
      <c r="E35" s="26">
        <v>-9</v>
      </c>
      <c r="F35" s="31">
        <v>233</v>
      </c>
      <c r="G35" s="31">
        <v>189</v>
      </c>
      <c r="H35" s="27">
        <v>81.11587982832617</v>
      </c>
      <c r="I35" s="26">
        <v>-44</v>
      </c>
      <c r="J35" s="31">
        <v>259</v>
      </c>
      <c r="K35" s="31">
        <v>274</v>
      </c>
      <c r="L35" s="27">
        <v>105.7915057915058</v>
      </c>
      <c r="M35" s="26">
        <v>15</v>
      </c>
      <c r="N35" s="32">
        <v>92</v>
      </c>
      <c r="O35" s="31">
        <v>102</v>
      </c>
      <c r="P35" s="27">
        <v>110.86956521739131</v>
      </c>
      <c r="Q35" s="26">
        <v>10</v>
      </c>
      <c r="R35" s="26">
        <v>35.5</v>
      </c>
      <c r="S35" s="26">
        <v>37.2</v>
      </c>
      <c r="T35" s="26">
        <v>1.7000000000000028</v>
      </c>
      <c r="U35" s="31">
        <v>134</v>
      </c>
      <c r="V35" s="32">
        <v>125</v>
      </c>
      <c r="W35" s="27">
        <v>93.28358208955224</v>
      </c>
      <c r="X35" s="26">
        <v>-9</v>
      </c>
      <c r="Y35" s="31">
        <v>880</v>
      </c>
      <c r="Z35" s="31">
        <v>1019</v>
      </c>
      <c r="AA35" s="28">
        <f t="shared" si="0"/>
        <v>115.79545454545455</v>
      </c>
      <c r="AB35" s="26">
        <f t="shared" si="1"/>
        <v>139</v>
      </c>
      <c r="AC35" s="31">
        <v>544</v>
      </c>
      <c r="AD35" s="31">
        <v>536</v>
      </c>
      <c r="AE35" s="27">
        <f t="shared" si="2"/>
        <v>98.52941176470588</v>
      </c>
      <c r="AF35" s="26">
        <f t="shared" si="3"/>
        <v>-8</v>
      </c>
      <c r="AG35" s="31">
        <v>126</v>
      </c>
      <c r="AH35" s="114">
        <v>265</v>
      </c>
      <c r="AI35" s="27">
        <f t="shared" si="4"/>
        <v>210.31746031746033</v>
      </c>
      <c r="AJ35" s="26">
        <f t="shared" si="5"/>
        <v>139</v>
      </c>
      <c r="AK35" s="31">
        <v>234</v>
      </c>
      <c r="AL35" s="31">
        <v>211</v>
      </c>
      <c r="AM35" s="27">
        <v>90.17094017094017</v>
      </c>
      <c r="AN35" s="26">
        <v>-23</v>
      </c>
      <c r="AO35" s="33">
        <v>44</v>
      </c>
      <c r="AP35" s="33">
        <v>58</v>
      </c>
      <c r="AQ35" s="29">
        <v>131.8</v>
      </c>
      <c r="AR35" s="26">
        <v>14</v>
      </c>
      <c r="AS35" s="34">
        <v>297</v>
      </c>
      <c r="AT35" s="31">
        <v>302</v>
      </c>
      <c r="AU35" s="28">
        <v>101.7</v>
      </c>
      <c r="AV35" s="26">
        <v>5</v>
      </c>
      <c r="AW35" s="31">
        <v>282</v>
      </c>
      <c r="AX35" s="31">
        <v>258</v>
      </c>
      <c r="AY35" s="28">
        <v>91.48936170212765</v>
      </c>
      <c r="AZ35" s="26">
        <v>-24</v>
      </c>
      <c r="BA35" s="31">
        <v>242</v>
      </c>
      <c r="BB35" s="31">
        <v>215</v>
      </c>
      <c r="BC35" s="28">
        <v>88.84297520661157</v>
      </c>
      <c r="BD35" s="26">
        <v>-27</v>
      </c>
      <c r="BE35" s="115">
        <v>1833.976833976834</v>
      </c>
      <c r="BF35" s="31">
        <v>2597.2508591065293</v>
      </c>
      <c r="BG35" s="26">
        <v>763.2740251296952</v>
      </c>
      <c r="BH35" s="31">
        <v>37</v>
      </c>
      <c r="BI35" s="31">
        <v>30</v>
      </c>
      <c r="BJ35" s="27">
        <v>81.1</v>
      </c>
      <c r="BK35" s="26">
        <v>-7</v>
      </c>
      <c r="BL35" s="31">
        <v>21</v>
      </c>
      <c r="BM35" s="31">
        <v>3873.54</v>
      </c>
      <c r="BN35" s="31">
        <v>4476.23</v>
      </c>
      <c r="BO35" s="27">
        <v>115.6</v>
      </c>
      <c r="BP35" s="26">
        <v>602.6899999999996</v>
      </c>
    </row>
    <row r="36" spans="1:68" s="39" customFormat="1" ht="18.75" customHeight="1">
      <c r="A36" s="30" t="s">
        <v>141</v>
      </c>
      <c r="B36" s="31">
        <v>1103</v>
      </c>
      <c r="C36" s="114">
        <v>1059</v>
      </c>
      <c r="D36" s="27">
        <v>96.01087941976428</v>
      </c>
      <c r="E36" s="26">
        <v>-44</v>
      </c>
      <c r="F36" s="31">
        <v>367</v>
      </c>
      <c r="G36" s="31">
        <v>372</v>
      </c>
      <c r="H36" s="27">
        <v>101.3623978201635</v>
      </c>
      <c r="I36" s="26">
        <v>5</v>
      </c>
      <c r="J36" s="31">
        <v>458</v>
      </c>
      <c r="K36" s="31">
        <v>520</v>
      </c>
      <c r="L36" s="27">
        <v>113.53711790393012</v>
      </c>
      <c r="M36" s="26">
        <v>62</v>
      </c>
      <c r="N36" s="32">
        <v>15</v>
      </c>
      <c r="O36" s="31">
        <v>86</v>
      </c>
      <c r="P36" s="27" t="s">
        <v>186</v>
      </c>
      <c r="Q36" s="26">
        <v>71</v>
      </c>
      <c r="R36" s="26">
        <v>3.3</v>
      </c>
      <c r="S36" s="26">
        <v>16.5</v>
      </c>
      <c r="T36" s="26">
        <v>13.2</v>
      </c>
      <c r="U36" s="31">
        <v>224</v>
      </c>
      <c r="V36" s="32">
        <v>216</v>
      </c>
      <c r="W36" s="27">
        <v>96.42857142857143</v>
      </c>
      <c r="X36" s="26">
        <v>-8</v>
      </c>
      <c r="Y36" s="31">
        <v>1564</v>
      </c>
      <c r="Z36" s="31">
        <v>2042</v>
      </c>
      <c r="AA36" s="28">
        <f t="shared" si="0"/>
        <v>130.56265984654732</v>
      </c>
      <c r="AB36" s="26">
        <f t="shared" si="1"/>
        <v>478</v>
      </c>
      <c r="AC36" s="31">
        <v>1070</v>
      </c>
      <c r="AD36" s="31">
        <v>1034</v>
      </c>
      <c r="AE36" s="27">
        <f t="shared" si="2"/>
        <v>96.6355140186916</v>
      </c>
      <c r="AF36" s="26">
        <f t="shared" si="3"/>
        <v>-36</v>
      </c>
      <c r="AG36" s="31">
        <v>400</v>
      </c>
      <c r="AH36" s="114">
        <v>794</v>
      </c>
      <c r="AI36" s="27">
        <f t="shared" si="4"/>
        <v>198.5</v>
      </c>
      <c r="AJ36" s="26">
        <f t="shared" si="5"/>
        <v>394</v>
      </c>
      <c r="AK36" s="31">
        <v>248</v>
      </c>
      <c r="AL36" s="31">
        <v>308</v>
      </c>
      <c r="AM36" s="27">
        <v>124.19354838709677</v>
      </c>
      <c r="AN36" s="26">
        <v>60</v>
      </c>
      <c r="AO36" s="33">
        <v>90</v>
      </c>
      <c r="AP36" s="33">
        <v>106</v>
      </c>
      <c r="AQ36" s="29">
        <v>117.8</v>
      </c>
      <c r="AR36" s="26">
        <v>16</v>
      </c>
      <c r="AS36" s="34">
        <v>556</v>
      </c>
      <c r="AT36" s="31">
        <v>587</v>
      </c>
      <c r="AU36" s="28">
        <v>105.6</v>
      </c>
      <c r="AV36" s="26">
        <v>31</v>
      </c>
      <c r="AW36" s="31">
        <v>467</v>
      </c>
      <c r="AX36" s="31">
        <v>476</v>
      </c>
      <c r="AY36" s="28">
        <v>101.9271948608137</v>
      </c>
      <c r="AZ36" s="26">
        <v>9</v>
      </c>
      <c r="BA36" s="31">
        <v>431</v>
      </c>
      <c r="BB36" s="31">
        <v>454</v>
      </c>
      <c r="BC36" s="28">
        <v>105.33642691415312</v>
      </c>
      <c r="BD36" s="26">
        <v>23</v>
      </c>
      <c r="BE36" s="115">
        <v>2258.8621444201312</v>
      </c>
      <c r="BF36" s="31">
        <v>2928.3363802559415</v>
      </c>
      <c r="BG36" s="26">
        <v>669.4742358358103</v>
      </c>
      <c r="BH36" s="31">
        <v>96</v>
      </c>
      <c r="BI36" s="31">
        <v>83</v>
      </c>
      <c r="BJ36" s="27">
        <v>86.5</v>
      </c>
      <c r="BK36" s="26">
        <v>-13</v>
      </c>
      <c r="BL36" s="31">
        <v>25</v>
      </c>
      <c r="BM36" s="31">
        <v>4258.83</v>
      </c>
      <c r="BN36" s="31">
        <v>5038.29</v>
      </c>
      <c r="BO36" s="27">
        <v>118.3</v>
      </c>
      <c r="BP36" s="26">
        <v>779.46</v>
      </c>
    </row>
    <row r="37" spans="1:68" s="39" customFormat="1" ht="18.75" customHeight="1">
      <c r="A37" s="30" t="s">
        <v>132</v>
      </c>
      <c r="B37" s="31">
        <v>1173</v>
      </c>
      <c r="C37" s="114">
        <v>1180</v>
      </c>
      <c r="D37" s="27">
        <v>100.59676044330776</v>
      </c>
      <c r="E37" s="26">
        <v>7</v>
      </c>
      <c r="F37" s="31">
        <v>467</v>
      </c>
      <c r="G37" s="31">
        <v>496</v>
      </c>
      <c r="H37" s="27">
        <v>106.20985010706639</v>
      </c>
      <c r="I37" s="26">
        <v>29</v>
      </c>
      <c r="J37" s="31">
        <v>419</v>
      </c>
      <c r="K37" s="31">
        <v>734</v>
      </c>
      <c r="L37" s="27">
        <v>175.17899761336514</v>
      </c>
      <c r="M37" s="26">
        <v>315</v>
      </c>
      <c r="N37" s="32">
        <v>37</v>
      </c>
      <c r="O37" s="31">
        <v>356</v>
      </c>
      <c r="P37" s="27" t="s">
        <v>187</v>
      </c>
      <c r="Q37" s="26">
        <v>319</v>
      </c>
      <c r="R37" s="26">
        <v>8.8</v>
      </c>
      <c r="S37" s="26">
        <v>48.5</v>
      </c>
      <c r="T37" s="26">
        <v>39.7</v>
      </c>
      <c r="U37" s="31">
        <v>130</v>
      </c>
      <c r="V37" s="32">
        <v>132</v>
      </c>
      <c r="W37" s="27">
        <v>101.53846153846153</v>
      </c>
      <c r="X37" s="26">
        <v>2</v>
      </c>
      <c r="Y37" s="31">
        <v>1669</v>
      </c>
      <c r="Z37" s="31">
        <v>1610</v>
      </c>
      <c r="AA37" s="28">
        <f t="shared" si="0"/>
        <v>96.46494907130018</v>
      </c>
      <c r="AB37" s="26">
        <f t="shared" si="1"/>
        <v>-59</v>
      </c>
      <c r="AC37" s="31">
        <v>1126</v>
      </c>
      <c r="AD37" s="31">
        <v>1122</v>
      </c>
      <c r="AE37" s="27">
        <f t="shared" si="2"/>
        <v>99.64476021314387</v>
      </c>
      <c r="AF37" s="26">
        <f t="shared" si="3"/>
        <v>-4</v>
      </c>
      <c r="AG37" s="31">
        <v>425</v>
      </c>
      <c r="AH37" s="114">
        <v>355</v>
      </c>
      <c r="AI37" s="27">
        <f t="shared" si="4"/>
        <v>83.52941176470588</v>
      </c>
      <c r="AJ37" s="26">
        <f t="shared" si="5"/>
        <v>-70</v>
      </c>
      <c r="AK37" s="31">
        <v>181</v>
      </c>
      <c r="AL37" s="31">
        <v>135</v>
      </c>
      <c r="AM37" s="27">
        <v>74.58563535911603</v>
      </c>
      <c r="AN37" s="26">
        <v>-46</v>
      </c>
      <c r="AO37" s="33">
        <v>94</v>
      </c>
      <c r="AP37" s="33">
        <v>81</v>
      </c>
      <c r="AQ37" s="29">
        <v>86.2</v>
      </c>
      <c r="AR37" s="26">
        <v>-13</v>
      </c>
      <c r="AS37" s="34">
        <v>699</v>
      </c>
      <c r="AT37" s="31">
        <v>830</v>
      </c>
      <c r="AU37" s="28">
        <v>118.7</v>
      </c>
      <c r="AV37" s="26">
        <v>131</v>
      </c>
      <c r="AW37" s="31">
        <v>615</v>
      </c>
      <c r="AX37" s="31">
        <v>576</v>
      </c>
      <c r="AY37" s="28">
        <v>93.65853658536587</v>
      </c>
      <c r="AZ37" s="26">
        <v>-39</v>
      </c>
      <c r="BA37" s="31">
        <v>552</v>
      </c>
      <c r="BB37" s="31">
        <v>506</v>
      </c>
      <c r="BC37" s="28">
        <v>91.66666666666666</v>
      </c>
      <c r="BD37" s="26">
        <v>-46</v>
      </c>
      <c r="BE37" s="115">
        <v>1818.5585585585586</v>
      </c>
      <c r="BF37" s="31">
        <v>2368.0851063829787</v>
      </c>
      <c r="BG37" s="26">
        <v>549.52654782442</v>
      </c>
      <c r="BH37" s="31">
        <v>193</v>
      </c>
      <c r="BI37" s="31">
        <v>47</v>
      </c>
      <c r="BJ37" s="27">
        <v>24.4</v>
      </c>
      <c r="BK37" s="26">
        <v>-146</v>
      </c>
      <c r="BL37" s="31">
        <v>60</v>
      </c>
      <c r="BM37" s="31">
        <v>4867.67</v>
      </c>
      <c r="BN37" s="31">
        <v>5244.11</v>
      </c>
      <c r="BO37" s="27">
        <v>107.7</v>
      </c>
      <c r="BP37" s="26">
        <v>376.4399999999996</v>
      </c>
    </row>
    <row r="38" spans="1:68" s="39" customFormat="1" ht="18.75" customHeight="1">
      <c r="A38" s="38" t="s">
        <v>142</v>
      </c>
      <c r="B38" s="31">
        <v>1004</v>
      </c>
      <c r="C38" s="114">
        <v>996</v>
      </c>
      <c r="D38" s="27">
        <v>99.20318725099602</v>
      </c>
      <c r="E38" s="26">
        <v>-8</v>
      </c>
      <c r="F38" s="31">
        <v>445</v>
      </c>
      <c r="G38" s="31">
        <v>422</v>
      </c>
      <c r="H38" s="27">
        <v>94.83146067415731</v>
      </c>
      <c r="I38" s="26">
        <v>-23</v>
      </c>
      <c r="J38" s="31">
        <v>369</v>
      </c>
      <c r="K38" s="31">
        <v>357</v>
      </c>
      <c r="L38" s="27">
        <v>96.7479674796748</v>
      </c>
      <c r="M38" s="26">
        <v>-12</v>
      </c>
      <c r="N38" s="32">
        <v>152</v>
      </c>
      <c r="O38" s="31">
        <v>113</v>
      </c>
      <c r="P38" s="27">
        <v>74.3421052631579</v>
      </c>
      <c r="Q38" s="26">
        <v>-39</v>
      </c>
      <c r="R38" s="26">
        <v>41.2</v>
      </c>
      <c r="S38" s="26">
        <v>31.7</v>
      </c>
      <c r="T38" s="26">
        <v>-9.500000000000004</v>
      </c>
      <c r="U38" s="31">
        <v>65</v>
      </c>
      <c r="V38" s="32">
        <v>69</v>
      </c>
      <c r="W38" s="27">
        <v>106.15384615384616</v>
      </c>
      <c r="X38" s="26">
        <v>4</v>
      </c>
      <c r="Y38" s="31">
        <v>1239</v>
      </c>
      <c r="Z38" s="31">
        <v>1771</v>
      </c>
      <c r="AA38" s="28">
        <f t="shared" si="0"/>
        <v>142.93785310734464</v>
      </c>
      <c r="AB38" s="26">
        <f t="shared" si="1"/>
        <v>532</v>
      </c>
      <c r="AC38" s="31">
        <v>940</v>
      </c>
      <c r="AD38" s="31">
        <v>910</v>
      </c>
      <c r="AE38" s="27">
        <f t="shared" si="2"/>
        <v>96.80851063829788</v>
      </c>
      <c r="AF38" s="26">
        <f t="shared" si="3"/>
        <v>-30</v>
      </c>
      <c r="AG38" s="31">
        <v>120</v>
      </c>
      <c r="AH38" s="114">
        <v>363</v>
      </c>
      <c r="AI38" s="27">
        <f t="shared" si="4"/>
        <v>302.5</v>
      </c>
      <c r="AJ38" s="26">
        <f t="shared" si="5"/>
        <v>243</v>
      </c>
      <c r="AK38" s="31">
        <v>69</v>
      </c>
      <c r="AL38" s="31">
        <v>70</v>
      </c>
      <c r="AM38" s="27">
        <v>101.44927536231884</v>
      </c>
      <c r="AN38" s="26">
        <v>1</v>
      </c>
      <c r="AO38" s="33">
        <v>103</v>
      </c>
      <c r="AP38" s="33">
        <v>98</v>
      </c>
      <c r="AQ38" s="29">
        <v>95.1</v>
      </c>
      <c r="AR38" s="26">
        <v>-5</v>
      </c>
      <c r="AS38" s="34">
        <v>439</v>
      </c>
      <c r="AT38" s="31">
        <v>456</v>
      </c>
      <c r="AU38" s="28">
        <v>103.9</v>
      </c>
      <c r="AV38" s="26">
        <v>17</v>
      </c>
      <c r="AW38" s="31">
        <v>487</v>
      </c>
      <c r="AX38" s="31">
        <v>500</v>
      </c>
      <c r="AY38" s="28">
        <v>102.66940451745378</v>
      </c>
      <c r="AZ38" s="26">
        <v>13</v>
      </c>
      <c r="BA38" s="31">
        <v>390</v>
      </c>
      <c r="BB38" s="31">
        <v>416</v>
      </c>
      <c r="BC38" s="28">
        <v>106.66666666666667</v>
      </c>
      <c r="BD38" s="26">
        <v>26</v>
      </c>
      <c r="BE38" s="115">
        <v>2303.1026252983293</v>
      </c>
      <c r="BF38" s="31">
        <v>3628.1512605042017</v>
      </c>
      <c r="BG38" s="26">
        <v>1325.0486352058724</v>
      </c>
      <c r="BH38" s="31">
        <v>55</v>
      </c>
      <c r="BI38" s="31">
        <v>71</v>
      </c>
      <c r="BJ38" s="27">
        <v>129.1</v>
      </c>
      <c r="BK38" s="26">
        <v>16</v>
      </c>
      <c r="BL38" s="31">
        <v>45</v>
      </c>
      <c r="BM38" s="31">
        <v>5036.44</v>
      </c>
      <c r="BN38" s="31">
        <v>5975.65</v>
      </c>
      <c r="BO38" s="27">
        <v>118.6</v>
      </c>
      <c r="BP38" s="26">
        <v>939.21</v>
      </c>
    </row>
    <row r="39" spans="1:68" s="39" customFormat="1" ht="18.75" customHeight="1">
      <c r="A39" s="30" t="s">
        <v>143</v>
      </c>
      <c r="B39" s="31">
        <v>4425</v>
      </c>
      <c r="C39" s="114">
        <v>4299</v>
      </c>
      <c r="D39" s="27">
        <v>97.15254237288136</v>
      </c>
      <c r="E39" s="26">
        <v>-126</v>
      </c>
      <c r="F39" s="31">
        <v>2650</v>
      </c>
      <c r="G39" s="31">
        <v>2362</v>
      </c>
      <c r="H39" s="27">
        <v>89.13207547169812</v>
      </c>
      <c r="I39" s="26">
        <v>-288</v>
      </c>
      <c r="J39" s="31">
        <v>3364</v>
      </c>
      <c r="K39" s="31">
        <v>3429</v>
      </c>
      <c r="L39" s="27">
        <v>101.93222354340072</v>
      </c>
      <c r="M39" s="26">
        <v>65</v>
      </c>
      <c r="N39" s="32">
        <v>1561</v>
      </c>
      <c r="O39" s="31">
        <v>1730</v>
      </c>
      <c r="P39" s="27">
        <v>110.82639333760409</v>
      </c>
      <c r="Q39" s="26">
        <v>169</v>
      </c>
      <c r="R39" s="26">
        <v>46.4</v>
      </c>
      <c r="S39" s="26">
        <v>50.5</v>
      </c>
      <c r="T39" s="26">
        <v>4.100000000000001</v>
      </c>
      <c r="U39" s="31">
        <v>511</v>
      </c>
      <c r="V39" s="32">
        <v>519</v>
      </c>
      <c r="W39" s="27">
        <v>101.56555772994129</v>
      </c>
      <c r="X39" s="26">
        <v>8</v>
      </c>
      <c r="Y39" s="31">
        <v>15078</v>
      </c>
      <c r="Z39" s="31">
        <v>11044</v>
      </c>
      <c r="AA39" s="28">
        <f t="shared" si="0"/>
        <v>73.24578856612283</v>
      </c>
      <c r="AB39" s="26">
        <f t="shared" si="1"/>
        <v>-4034</v>
      </c>
      <c r="AC39" s="31">
        <v>4087</v>
      </c>
      <c r="AD39" s="31">
        <v>3962</v>
      </c>
      <c r="AE39" s="27">
        <f t="shared" si="2"/>
        <v>96.94152189870321</v>
      </c>
      <c r="AF39" s="26">
        <f t="shared" si="3"/>
        <v>-125</v>
      </c>
      <c r="AG39" s="31">
        <v>7053</v>
      </c>
      <c r="AH39" s="114">
        <v>4061</v>
      </c>
      <c r="AI39" s="27">
        <f t="shared" si="4"/>
        <v>57.57833546008791</v>
      </c>
      <c r="AJ39" s="26">
        <f t="shared" si="5"/>
        <v>-2992</v>
      </c>
      <c r="AK39" s="31">
        <v>225</v>
      </c>
      <c r="AL39" s="31">
        <v>228</v>
      </c>
      <c r="AM39" s="27">
        <v>101.33333333333334</v>
      </c>
      <c r="AN39" s="26">
        <v>3</v>
      </c>
      <c r="AO39" s="33">
        <v>1254</v>
      </c>
      <c r="AP39" s="33">
        <v>1268</v>
      </c>
      <c r="AQ39" s="29">
        <v>101.1</v>
      </c>
      <c r="AR39" s="26">
        <v>14</v>
      </c>
      <c r="AS39" s="34">
        <v>4867</v>
      </c>
      <c r="AT39" s="31">
        <v>4982</v>
      </c>
      <c r="AU39" s="28">
        <v>102.4</v>
      </c>
      <c r="AV39" s="26">
        <v>115</v>
      </c>
      <c r="AW39" s="31">
        <v>1854</v>
      </c>
      <c r="AX39" s="31">
        <v>1799</v>
      </c>
      <c r="AY39" s="28">
        <v>97.0334412081985</v>
      </c>
      <c r="AZ39" s="26">
        <v>-55</v>
      </c>
      <c r="BA39" s="31">
        <v>1558</v>
      </c>
      <c r="BB39" s="31">
        <v>1549</v>
      </c>
      <c r="BC39" s="28">
        <v>99.42233632862644</v>
      </c>
      <c r="BD39" s="26">
        <v>-9</v>
      </c>
      <c r="BE39" s="115">
        <v>3289.64</v>
      </c>
      <c r="BF39" s="31">
        <v>3735.8134369794557</v>
      </c>
      <c r="BG39" s="26">
        <v>446.1734369794558</v>
      </c>
      <c r="BH39" s="31">
        <v>846</v>
      </c>
      <c r="BI39" s="31">
        <v>906</v>
      </c>
      <c r="BJ39" s="27">
        <v>107.1</v>
      </c>
      <c r="BK39" s="26">
        <v>60</v>
      </c>
      <c r="BL39" s="31">
        <v>515</v>
      </c>
      <c r="BM39" s="31">
        <v>5147</v>
      </c>
      <c r="BN39" s="31">
        <v>6541.46</v>
      </c>
      <c r="BO39" s="27">
        <v>127.1</v>
      </c>
      <c r="BP39" s="26">
        <v>1394.46</v>
      </c>
    </row>
    <row r="40" spans="5:20" s="39" customFormat="1" ht="12.75"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5:20" s="39" customFormat="1" ht="12.7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</sheetData>
  <sheetProtection/>
  <mergeCells count="73">
    <mergeCell ref="B1:X1"/>
    <mergeCell ref="B2:X2"/>
    <mergeCell ref="Y3:AB5"/>
    <mergeCell ref="H6:I6"/>
    <mergeCell ref="B6:B7"/>
    <mergeCell ref="C6:C7"/>
    <mergeCell ref="L6:M6"/>
    <mergeCell ref="R3:T5"/>
    <mergeCell ref="R6:R7"/>
    <mergeCell ref="S6:S7"/>
    <mergeCell ref="BO6:BP6"/>
    <mergeCell ref="V6:V7"/>
    <mergeCell ref="AC6:AC7"/>
    <mergeCell ref="AD6:AD7"/>
    <mergeCell ref="AY6:AZ6"/>
    <mergeCell ref="BM6:BM7"/>
    <mergeCell ref="BN6:BN7"/>
    <mergeCell ref="BL6:BL7"/>
    <mergeCell ref="AS6:AT6"/>
    <mergeCell ref="AU6:AV6"/>
    <mergeCell ref="N3:Q5"/>
    <mergeCell ref="U3:X5"/>
    <mergeCell ref="W6:X6"/>
    <mergeCell ref="AM6:AN6"/>
    <mergeCell ref="O6:O7"/>
    <mergeCell ref="P6:Q6"/>
    <mergeCell ref="T6:T7"/>
    <mergeCell ref="K6:K7"/>
    <mergeCell ref="F6:F7"/>
    <mergeCell ref="U6:U7"/>
    <mergeCell ref="BM3:BP5"/>
    <mergeCell ref="Y6:Y7"/>
    <mergeCell ref="Z6:Z7"/>
    <mergeCell ref="AA6:AB6"/>
    <mergeCell ref="AX6:AX7"/>
    <mergeCell ref="AE6:AF6"/>
    <mergeCell ref="AS3:AV5"/>
    <mergeCell ref="A3:A7"/>
    <mergeCell ref="B3:E5"/>
    <mergeCell ref="F3:I5"/>
    <mergeCell ref="J3:M5"/>
    <mergeCell ref="G6:G7"/>
    <mergeCell ref="AO3:AR5"/>
    <mergeCell ref="AQ6:AR6"/>
    <mergeCell ref="N6:N7"/>
    <mergeCell ref="D6:E6"/>
    <mergeCell ref="J6:J7"/>
    <mergeCell ref="BH5:BK5"/>
    <mergeCell ref="BA3:BD5"/>
    <mergeCell ref="BE3:BG5"/>
    <mergeCell ref="AC4:AF5"/>
    <mergeCell ref="AG4:AJ5"/>
    <mergeCell ref="BH3:BL4"/>
    <mergeCell ref="AC3:AJ3"/>
    <mergeCell ref="AK3:AN5"/>
    <mergeCell ref="AW3:AZ5"/>
    <mergeCell ref="AW6:AW7"/>
    <mergeCell ref="AG6:AG7"/>
    <mergeCell ref="AH6:AH7"/>
    <mergeCell ref="AI6:AJ6"/>
    <mergeCell ref="AK6:AK7"/>
    <mergeCell ref="AO6:AO7"/>
    <mergeCell ref="AP6:AP7"/>
    <mergeCell ref="AL6:AL7"/>
    <mergeCell ref="BJ6:BK6"/>
    <mergeCell ref="BA6:BA7"/>
    <mergeCell ref="BB6:BB7"/>
    <mergeCell ref="BC6:BD6"/>
    <mergeCell ref="BE6:BE7"/>
    <mergeCell ref="BF6:BF7"/>
    <mergeCell ref="BG6:BG7"/>
    <mergeCell ref="BH6:BH7"/>
    <mergeCell ref="BI6:BI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4" r:id="rId1"/>
  <colBreaks count="2" manualBreakCount="2">
    <brk id="24" max="38" man="1"/>
    <brk id="4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2019-06-12T10:35:12Z</cp:lastPrinted>
  <dcterms:created xsi:type="dcterms:W3CDTF">2017-11-17T08:56:41Z</dcterms:created>
  <dcterms:modified xsi:type="dcterms:W3CDTF">2019-06-12T12:00:47Z</dcterms:modified>
  <cp:category/>
  <cp:version/>
  <cp:contentType/>
  <cp:contentStatus/>
</cp:coreProperties>
</file>